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vid.ripplinger\Documents\"/>
    </mc:Choice>
  </mc:AlternateContent>
  <bookViews>
    <workbookView xWindow="0" yWindow="0" windowWidth="23040" windowHeight="8460"/>
  </bookViews>
  <sheets>
    <sheet name="Beet Ethanol Carbon Premium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A11" i="1" l="1"/>
  <c r="B10" i="1"/>
  <c r="D3" i="1"/>
  <c r="E13" i="1" l="1"/>
  <c r="D7" i="1"/>
  <c r="D11" i="1"/>
  <c r="B18" i="1"/>
  <c r="G21" i="1"/>
  <c r="E20" i="1"/>
  <c r="C19" i="1"/>
  <c r="C17" i="1"/>
  <c r="F11" i="1"/>
  <c r="B11" i="1"/>
  <c r="B14" i="1"/>
  <c r="C21" i="1"/>
  <c r="G19" i="1"/>
  <c r="E18" i="1"/>
  <c r="G17" i="1"/>
  <c r="E16" i="1"/>
  <c r="G15" i="1"/>
  <c r="C15" i="1"/>
  <c r="E14" i="1"/>
  <c r="G13" i="1"/>
  <c r="C13" i="1"/>
  <c r="E12" i="1"/>
  <c r="G11" i="1"/>
  <c r="C11" i="1"/>
  <c r="B21" i="1"/>
  <c r="B17" i="1"/>
  <c r="B13" i="1"/>
  <c r="F21" i="1"/>
  <c r="H20" i="1"/>
  <c r="D20" i="1"/>
  <c r="F19" i="1"/>
  <c r="H18" i="1"/>
  <c r="D18" i="1"/>
  <c r="F17" i="1"/>
  <c r="H16" i="1"/>
  <c r="D16" i="1"/>
  <c r="F15" i="1"/>
  <c r="H14" i="1"/>
  <c r="D14" i="1"/>
  <c r="F13" i="1"/>
  <c r="H12" i="1"/>
  <c r="D12" i="1"/>
  <c r="B20" i="1"/>
  <c r="B16" i="1"/>
  <c r="B12" i="1"/>
  <c r="E21" i="1"/>
  <c r="G20" i="1"/>
  <c r="C20" i="1"/>
  <c r="E19" i="1"/>
  <c r="G18" i="1"/>
  <c r="C18" i="1"/>
  <c r="E17" i="1"/>
  <c r="G16" i="1"/>
  <c r="C16" i="1"/>
  <c r="E15" i="1"/>
  <c r="G14" i="1"/>
  <c r="C14" i="1"/>
  <c r="G12" i="1"/>
  <c r="C12" i="1"/>
  <c r="E11" i="1"/>
  <c r="B19" i="1"/>
  <c r="B15" i="1"/>
  <c r="H21" i="1"/>
  <c r="D21" i="1"/>
  <c r="F20" i="1"/>
  <c r="H19" i="1"/>
  <c r="D19" i="1"/>
  <c r="F18" i="1"/>
  <c r="H17" i="1"/>
  <c r="D17" i="1"/>
  <c r="F16" i="1"/>
  <c r="H15" i="1"/>
  <c r="D15" i="1"/>
  <c r="F14" i="1"/>
  <c r="H13" i="1"/>
  <c r="D13" i="1"/>
  <c r="F12" i="1"/>
  <c r="H11" i="1"/>
</calcChain>
</file>

<file path=xl/sharedStrings.xml><?xml version="1.0" encoding="utf-8"?>
<sst xmlns="http://schemas.openxmlformats.org/spreadsheetml/2006/main" count="20" uniqueCount="18">
  <si>
    <t>Year</t>
  </si>
  <si>
    <t>Gasoline Compliance Standard (gCO2e/MJ)</t>
  </si>
  <si>
    <t>Select Compliance Year</t>
  </si>
  <si>
    <t>Carbon Price</t>
  </si>
  <si>
    <t>Alternative Fuel Carbon Intensity</t>
  </si>
  <si>
    <t>Gasoline CI Standard (gCo2e/MJ)</t>
  </si>
  <si>
    <t>$/gal gasoline-equivalent</t>
  </si>
  <si>
    <t>MJ/gal</t>
  </si>
  <si>
    <t>$/gal ethanol-equivalent</t>
  </si>
  <si>
    <t>Fuel Equivalency</t>
  </si>
  <si>
    <t>CI Score (gCO2eMJ)</t>
  </si>
  <si>
    <t>Alternative Fuel Premium</t>
  </si>
  <si>
    <t>Developed by David Ripplinger, Bioproducts and Bioenergy Economics Specialist, North Dakota State Univeristy Extension</t>
  </si>
  <si>
    <t>NDSU does not discriminate in its programs and activities on the basis of age, color, gender expression/identity, genetic information, marital status, national origin, participation in lawful off-campus activity, physical or mental disability, pregnancy, public assistance status, race, religion, sex, sexual orientation, spousal relationship to current employee, or veteran status, as applicable.  Direct inquiries to Vice Provost for Title IX/ADA Coordinator, Old Main 201, NDSU Main Campus, 701-231-7708,</t>
  </si>
  <si>
    <t>Version 1.0</t>
  </si>
  <si>
    <t>Released 9/1/2018</t>
  </si>
  <si>
    <t>NDSU Beet Ethanol Carbon Premium Calculator</t>
  </si>
  <si>
    <t>Credit Price ($/MT)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</si>
</sst>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_)"/>
  </numFmts>
  <fonts count="37" x14ac:knownFonts="1">
    <font>
      <sz val="11"/>
      <color theme="1"/>
      <name val="Calibri"/>
      <family val="2"/>
      <scheme val="minor"/>
    </font>
    <font>
      <sz val="11"/>
      <color theme="1"/>
      <name val="Calibri"/>
      <family val="2"/>
      <scheme val="minor"/>
    </font>
    <font>
      <sz val="12"/>
      <color theme="1"/>
      <name val="Arial"/>
      <family val="2"/>
    </font>
    <font>
      <b/>
      <sz val="11"/>
      <color rgb="FF3F3F3F"/>
      <name val="Arial"/>
      <family val="2"/>
    </font>
    <font>
      <i/>
      <sz val="11"/>
      <color rgb="FF7F7F7F"/>
      <name val="Arial"/>
      <family val="2"/>
    </font>
    <font>
      <sz val="11"/>
      <color rgb="FF006100"/>
      <name val="Arial"/>
      <family val="2"/>
    </font>
    <font>
      <sz val="10"/>
      <color theme="1"/>
      <name val="Calibri"/>
      <family val="2"/>
      <scheme val="minor"/>
    </font>
    <font>
      <sz val="11"/>
      <color indexed="8"/>
      <name val="Calibri"/>
      <family val="2"/>
    </font>
    <font>
      <sz val="11"/>
      <color indexed="9"/>
      <name val="Calibri"/>
      <family val="2"/>
    </font>
    <font>
      <sz val="11"/>
      <color indexed="14"/>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10"/>
      <color indexed="8"/>
      <name val="Calibri"/>
      <family val="2"/>
    </font>
    <font>
      <sz val="11"/>
      <color indexed="17"/>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62"/>
      <name val="Calibri"/>
      <family val="2"/>
    </font>
    <font>
      <u/>
      <sz val="10"/>
      <color theme="10"/>
      <name val="Calibri"/>
      <family val="2"/>
    </font>
    <font>
      <u/>
      <sz val="7.5"/>
      <color indexed="12"/>
      <name val="Arial"/>
      <family val="2"/>
    </font>
    <font>
      <sz val="11"/>
      <color indexed="62"/>
      <name val="Calibri"/>
      <family val="2"/>
    </font>
    <font>
      <sz val="11"/>
      <color indexed="52"/>
      <name val="Calibri"/>
      <family val="2"/>
    </font>
    <font>
      <sz val="11"/>
      <color indexed="60"/>
      <name val="Calibri"/>
      <family val="2"/>
    </font>
    <font>
      <sz val="10"/>
      <name val="Verdana"/>
      <family val="2"/>
    </font>
    <font>
      <b/>
      <sz val="11"/>
      <color indexed="63"/>
      <name val="Calibri"/>
      <family val="2"/>
    </font>
    <font>
      <sz val="10"/>
      <name val="Helv"/>
      <family val="2"/>
    </font>
    <font>
      <b/>
      <sz val="18"/>
      <color indexed="62"/>
      <name val="Cambria"/>
      <family val="2"/>
    </font>
    <font>
      <b/>
      <sz val="18"/>
      <color indexed="56"/>
      <name val="Cambria"/>
      <family val="1"/>
    </font>
    <font>
      <b/>
      <sz val="11"/>
      <color indexed="8"/>
      <name val="Calibri"/>
      <family val="2"/>
    </font>
    <font>
      <sz val="11"/>
      <color indexed="10"/>
      <name val="Calibri"/>
      <family val="2"/>
    </font>
    <font>
      <sz val="9"/>
      <color indexed="8"/>
      <name val="Calibri"/>
      <family val="2"/>
    </font>
    <font>
      <sz val="12"/>
      <color theme="1"/>
      <name val="Calibri"/>
      <family val="2"/>
      <scheme val="minor"/>
    </font>
    <font>
      <b/>
      <sz val="12"/>
      <color theme="1"/>
      <name val="Calibri"/>
      <family val="2"/>
      <scheme val="minor"/>
    </font>
    <font>
      <sz val="9"/>
      <name val="Arial"/>
      <family val="2"/>
    </font>
  </fonts>
  <fills count="30">
    <fill>
      <patternFill patternType="none"/>
    </fill>
    <fill>
      <patternFill patternType="gray125"/>
    </fill>
    <fill>
      <patternFill patternType="solid">
        <fgColor rgb="FFC6EFCE"/>
      </patternFill>
    </fill>
    <fill>
      <patternFill patternType="solid">
        <fgColor rgb="FFF2F2F2"/>
      </patternFill>
    </fill>
    <fill>
      <patternFill patternType="solid">
        <fgColor theme="0"/>
        <bgColor indexed="64"/>
      </patternFill>
    </fill>
    <fill>
      <patternFill patternType="solid">
        <fgColor indexed="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s>
  <borders count="22">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indexed="64"/>
      </bottom>
      <diagonal/>
    </border>
    <border>
      <left/>
      <right/>
      <top/>
      <bottom style="dashed">
        <color rgb="FFBFBFBF"/>
      </bottom>
      <diagonal/>
    </border>
    <border>
      <left/>
      <right/>
      <top/>
      <bottom style="thin">
        <color indexed="64"/>
      </bottom>
      <diagonal/>
    </border>
    <border>
      <left/>
      <right style="thin">
        <color indexed="64"/>
      </right>
      <top/>
      <bottom/>
      <diagonal/>
    </border>
    <border>
      <left/>
      <right/>
      <top style="thin">
        <color indexed="64"/>
      </top>
      <bottom style="double">
        <color indexed="64"/>
      </bottom>
      <diagonal/>
    </border>
  </borders>
  <cellStyleXfs count="168">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3" borderId="1" applyNumberFormat="0" applyAlignment="0" applyProtection="0"/>
    <xf numFmtId="0" fontId="4" fillId="0" borderId="0" applyNumberFormat="0" applyFill="0" applyBorder="0" applyAlignment="0" applyProtection="0"/>
    <xf numFmtId="0" fontId="5" fillId="2"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21" borderId="0" applyNumberFormat="0" applyBorder="0" applyAlignment="0" applyProtection="0"/>
    <xf numFmtId="0" fontId="8" fillId="19" borderId="0" applyNumberFormat="0" applyBorder="0" applyAlignment="0" applyProtection="0"/>
    <xf numFmtId="0" fontId="8" fillId="7" borderId="0" applyNumberFormat="0" applyBorder="0" applyAlignment="0" applyProtection="0"/>
    <xf numFmtId="0" fontId="8" fillId="22"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4"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1" borderId="0" applyNumberFormat="0" applyBorder="0" applyAlignment="0" applyProtection="0"/>
    <xf numFmtId="0" fontId="8" fillId="19" borderId="0" applyNumberFormat="0" applyBorder="0" applyAlignment="0" applyProtection="0"/>
    <xf numFmtId="0" fontId="8" fillId="28" borderId="0" applyNumberFormat="0" applyBorder="0" applyAlignment="0" applyProtection="0"/>
    <xf numFmtId="0" fontId="9" fillId="8" borderId="0" applyNumberFormat="0" applyBorder="0" applyAlignment="0" applyProtection="0"/>
    <xf numFmtId="0" fontId="10" fillId="8" borderId="0" applyNumberFormat="0" applyBorder="0" applyAlignment="0" applyProtection="0"/>
    <xf numFmtId="0" fontId="11" fillId="13"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5" borderId="5" applyNumberFormat="0" applyAlignment="0" applyProtection="0"/>
    <xf numFmtId="0" fontId="11" fillId="13" borderId="5" applyNumberFormat="0" applyAlignment="0" applyProtection="0"/>
    <xf numFmtId="0" fontId="11" fillId="13" borderId="5" applyNumberFormat="0" applyAlignment="0" applyProtection="0"/>
    <xf numFmtId="0" fontId="11" fillId="13" borderId="5" applyNumberFormat="0" applyAlignment="0" applyProtection="0"/>
    <xf numFmtId="0" fontId="11" fillId="13" borderId="5" applyNumberFormat="0" applyAlignment="0" applyProtection="0"/>
    <xf numFmtId="0" fontId="11" fillId="13" borderId="5" applyNumberFormat="0" applyAlignment="0" applyProtection="0"/>
    <xf numFmtId="0" fontId="11" fillId="13" borderId="5" applyNumberFormat="0" applyAlignment="0" applyProtection="0"/>
    <xf numFmtId="0" fontId="11" fillId="13" borderId="5" applyNumberFormat="0" applyAlignment="0" applyProtection="0"/>
    <xf numFmtId="0" fontId="11" fillId="13" borderId="5" applyNumberFormat="0" applyAlignment="0" applyProtection="0"/>
    <xf numFmtId="0" fontId="11" fillId="13" borderId="5" applyNumberFormat="0" applyAlignment="0" applyProtection="0"/>
    <xf numFmtId="0" fontId="11" fillId="13" borderId="5" applyNumberFormat="0" applyAlignment="0" applyProtection="0"/>
    <xf numFmtId="0" fontId="12" fillId="29" borderId="6" applyNumberFormat="0" applyAlignment="0" applyProtection="0"/>
    <xf numFmtId="43" fontId="13" fillId="0" borderId="0" applyFont="0" applyFill="0" applyBorder="0" applyAlignment="0" applyProtection="0"/>
    <xf numFmtId="43" fontId="14"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5" fillId="10" borderId="0" applyNumberFormat="0" applyBorder="0" applyAlignment="0" applyProtection="0"/>
    <xf numFmtId="0" fontId="16" fillId="0" borderId="7" applyNumberFormat="0" applyFill="0" applyAlignment="0" applyProtection="0"/>
    <xf numFmtId="0" fontId="17" fillId="0" borderId="8" applyNumberFormat="0" applyFill="0" applyAlignment="0" applyProtection="0"/>
    <xf numFmtId="0" fontId="17" fillId="0" borderId="8" applyNumberFormat="0" applyFill="0" applyAlignment="0" applyProtection="0"/>
    <xf numFmtId="0" fontId="16" fillId="0" borderId="7" applyNumberFormat="0" applyFill="0" applyAlignment="0" applyProtection="0"/>
    <xf numFmtId="0" fontId="18"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20" fillId="0" borderId="10"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7" borderId="5" applyNumberFormat="0" applyAlignment="0" applyProtection="0"/>
    <xf numFmtId="0" fontId="23" fillId="7" borderId="5" applyNumberFormat="0" applyAlignment="0" applyProtection="0"/>
    <xf numFmtId="0" fontId="23" fillId="7" borderId="5" applyNumberFormat="0" applyAlignment="0" applyProtection="0"/>
    <xf numFmtId="0" fontId="23" fillId="7" borderId="5" applyNumberFormat="0" applyAlignment="0" applyProtection="0"/>
    <xf numFmtId="0" fontId="23" fillId="7" borderId="5" applyNumberFormat="0" applyAlignment="0" applyProtection="0"/>
    <xf numFmtId="0" fontId="23" fillId="7" borderId="5" applyNumberFormat="0" applyAlignment="0" applyProtection="0"/>
    <xf numFmtId="0" fontId="23" fillId="7" borderId="5" applyNumberFormat="0" applyAlignment="0" applyProtection="0"/>
    <xf numFmtId="0" fontId="23" fillId="7" borderId="5" applyNumberFormat="0" applyAlignment="0" applyProtection="0"/>
    <xf numFmtId="0" fontId="23" fillId="7" borderId="5" applyNumberFormat="0" applyAlignment="0" applyProtection="0"/>
    <xf numFmtId="0" fontId="23" fillId="7" borderId="5" applyNumberFormat="0" applyAlignment="0" applyProtection="0"/>
    <xf numFmtId="0" fontId="23" fillId="7" borderId="5" applyNumberFormat="0" applyAlignment="0" applyProtection="0"/>
    <xf numFmtId="0" fontId="24" fillId="0" borderId="11" applyNumberFormat="0" applyFill="0" applyAlignment="0" applyProtection="0"/>
    <xf numFmtId="0" fontId="25" fillId="16" borderId="0" applyNumberFormat="0" applyBorder="0" applyAlignment="0" applyProtection="0"/>
    <xf numFmtId="0" fontId="13" fillId="0" borderId="0"/>
    <xf numFmtId="0" fontId="13" fillId="0" borderId="0"/>
    <xf numFmtId="0" fontId="1" fillId="0" borderId="0"/>
    <xf numFmtId="0" fontId="13" fillId="0" borderId="0"/>
    <xf numFmtId="0" fontId="26" fillId="0" borderId="0"/>
    <xf numFmtId="0" fontId="13" fillId="0" borderId="0"/>
    <xf numFmtId="0" fontId="6" fillId="0" borderId="0"/>
    <xf numFmtId="0" fontId="1" fillId="0" borderId="0"/>
    <xf numFmtId="0" fontId="6" fillId="0" borderId="0"/>
    <xf numFmtId="0" fontId="13" fillId="0" borderId="12"/>
    <xf numFmtId="0" fontId="13"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7" fillId="9" borderId="13" applyNumberFormat="0" applyFont="0" applyAlignment="0" applyProtection="0"/>
    <xf numFmtId="0" fontId="13" fillId="9" borderId="13" applyNumberFormat="0" applyFont="0" applyAlignment="0" applyProtection="0"/>
    <xf numFmtId="0" fontId="13" fillId="9" borderId="13" applyNumberFormat="0" applyFont="0" applyAlignment="0" applyProtection="0"/>
    <xf numFmtId="0" fontId="13" fillId="9" borderId="13" applyNumberFormat="0" applyFont="0" applyAlignment="0" applyProtection="0"/>
    <xf numFmtId="0" fontId="13" fillId="9" borderId="13" applyNumberFormat="0" applyFont="0" applyAlignment="0" applyProtection="0"/>
    <xf numFmtId="0" fontId="13" fillId="9" borderId="13" applyNumberFormat="0" applyFont="0" applyAlignment="0" applyProtection="0"/>
    <xf numFmtId="0" fontId="13" fillId="9" borderId="13" applyNumberFormat="0" applyFont="0" applyAlignment="0" applyProtection="0"/>
    <xf numFmtId="0" fontId="13" fillId="9" borderId="13" applyNumberFormat="0" applyFont="0" applyAlignment="0" applyProtection="0"/>
    <xf numFmtId="0" fontId="13" fillId="9" borderId="13" applyNumberFormat="0" applyFont="0" applyAlignment="0" applyProtection="0"/>
    <xf numFmtId="0" fontId="13" fillId="9" borderId="13" applyNumberFormat="0" applyFont="0" applyAlignment="0" applyProtection="0"/>
    <xf numFmtId="0" fontId="13" fillId="9" borderId="13" applyNumberFormat="0" applyFont="0" applyAlignment="0" applyProtection="0"/>
    <xf numFmtId="0" fontId="27" fillId="13" borderId="14" applyNumberFormat="0" applyAlignment="0" applyProtection="0"/>
    <xf numFmtId="0" fontId="27" fillId="5" borderId="14" applyNumberFormat="0" applyAlignment="0" applyProtection="0"/>
    <xf numFmtId="0" fontId="27" fillId="5" borderId="14" applyNumberFormat="0" applyAlignment="0" applyProtection="0"/>
    <xf numFmtId="0" fontId="27" fillId="5" borderId="14" applyNumberFormat="0" applyAlignment="0" applyProtection="0"/>
    <xf numFmtId="0" fontId="27" fillId="5" borderId="14" applyNumberFormat="0" applyAlignment="0" applyProtection="0"/>
    <xf numFmtId="0" fontId="27" fillId="5" borderId="14" applyNumberFormat="0" applyAlignment="0" applyProtection="0"/>
    <xf numFmtId="0" fontId="27" fillId="5" borderId="14" applyNumberFormat="0" applyAlignment="0" applyProtection="0"/>
    <xf numFmtId="0" fontId="27" fillId="13" borderId="14" applyNumberFormat="0" applyAlignment="0" applyProtection="0"/>
    <xf numFmtId="0" fontId="27" fillId="13" borderId="14" applyNumberFormat="0" applyAlignment="0" applyProtection="0"/>
    <xf numFmtId="0" fontId="27" fillId="13" borderId="14" applyNumberFormat="0" applyAlignment="0" applyProtection="0"/>
    <xf numFmtId="0" fontId="27" fillId="13" borderId="14" applyNumberFormat="0" applyAlignment="0" applyProtection="0"/>
    <xf numFmtId="0" fontId="27" fillId="13" borderId="14" applyNumberFormat="0" applyAlignment="0" applyProtection="0"/>
    <xf numFmtId="0" fontId="27" fillId="13" borderId="14" applyNumberFormat="0" applyAlignment="0" applyProtection="0"/>
    <xf numFmtId="0" fontId="27" fillId="13" borderId="14" applyNumberFormat="0" applyAlignment="0" applyProtection="0"/>
    <xf numFmtId="0" fontId="27" fillId="13" borderId="14" applyNumberFormat="0" applyAlignment="0" applyProtection="0"/>
    <xf numFmtId="0" fontId="27" fillId="13" borderId="14" applyNumberFormat="0" applyAlignment="0" applyProtection="0"/>
    <xf numFmtId="0" fontId="27" fillId="13" borderId="14"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164" fontId="28" fillId="0" borderId="0"/>
    <xf numFmtId="11" fontId="28"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15" applyNumberFormat="0" applyFill="0" applyAlignment="0" applyProtection="0"/>
    <xf numFmtId="0" fontId="31" fillId="0" borderId="16" applyNumberFormat="0" applyFill="0" applyAlignment="0" applyProtection="0"/>
    <xf numFmtId="0" fontId="31" fillId="0" borderId="16" applyNumberFormat="0" applyFill="0" applyAlignment="0" applyProtection="0"/>
    <xf numFmtId="0" fontId="31" fillId="0" borderId="16" applyNumberFormat="0" applyFill="0" applyAlignment="0" applyProtection="0"/>
    <xf numFmtId="0" fontId="31" fillId="0" borderId="16" applyNumberFormat="0" applyFill="0" applyAlignment="0" applyProtection="0"/>
    <xf numFmtId="0" fontId="31" fillId="0" borderId="16" applyNumberFormat="0" applyFill="0" applyAlignment="0" applyProtection="0"/>
    <xf numFmtId="0" fontId="31" fillId="0" borderId="16"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2" fillId="0" borderId="0" applyNumberFormat="0" applyFill="0" applyBorder="0" applyAlignment="0" applyProtection="0"/>
    <xf numFmtId="0" fontId="33" fillId="0" borderId="18" applyNumberFormat="0" applyFont="0" applyProtection="0">
      <alignment wrapText="1"/>
    </xf>
  </cellStyleXfs>
  <cellXfs count="22">
    <xf numFmtId="0" fontId="0" fillId="0" borderId="0" xfId="0"/>
    <xf numFmtId="0" fontId="35" fillId="4" borderId="0" xfId="0" applyFont="1" applyFill="1"/>
    <xf numFmtId="0" fontId="0" fillId="4" borderId="0" xfId="0" applyFill="1"/>
    <xf numFmtId="0" fontId="34" fillId="4" borderId="0" xfId="0" applyFont="1" applyFill="1" applyAlignment="1">
      <alignment horizontal="left"/>
    </xf>
    <xf numFmtId="2" fontId="2" fillId="4" borderId="4" xfId="0" applyNumberFormat="1" applyFont="1" applyFill="1" applyBorder="1" applyAlignment="1">
      <alignment horizontal="center"/>
    </xf>
    <xf numFmtId="0" fontId="34" fillId="4" borderId="4" xfId="0" applyFont="1" applyFill="1" applyBorder="1"/>
    <xf numFmtId="0" fontId="35" fillId="4" borderId="4" xfId="0" applyFont="1" applyFill="1" applyBorder="1" applyAlignment="1">
      <alignment wrapText="1"/>
    </xf>
    <xf numFmtId="0" fontId="34" fillId="4" borderId="20" xfId="0" applyFont="1" applyFill="1" applyBorder="1"/>
    <xf numFmtId="0" fontId="34" fillId="4" borderId="19" xfId="0" applyFont="1" applyFill="1" applyBorder="1" applyAlignment="1">
      <alignment horizontal="center"/>
    </xf>
    <xf numFmtId="0" fontId="34" fillId="4" borderId="0" xfId="0" applyFont="1" applyFill="1" applyAlignment="1">
      <alignment horizontal="right"/>
    </xf>
    <xf numFmtId="43" fontId="34" fillId="4" borderId="0" xfId="1" applyFont="1" applyFill="1"/>
    <xf numFmtId="0" fontId="34" fillId="4" borderId="0" xfId="0" applyFont="1" applyFill="1"/>
    <xf numFmtId="9" fontId="0" fillId="4" borderId="0" xfId="2" applyFont="1" applyFill="1"/>
    <xf numFmtId="0" fontId="36" fillId="4" borderId="0" xfId="98" applyFont="1" applyFill="1" applyAlignment="1">
      <alignment horizontal="left" vertical="top" wrapText="1"/>
    </xf>
    <xf numFmtId="0" fontId="34" fillId="4" borderId="2" xfId="0" applyFont="1" applyFill="1" applyBorder="1" applyAlignment="1" applyProtection="1">
      <alignment horizontal="center"/>
      <protection locked="0"/>
    </xf>
    <xf numFmtId="0" fontId="34" fillId="4" borderId="3" xfId="0" applyFont="1" applyFill="1" applyBorder="1" applyAlignment="1" applyProtection="1">
      <alignment horizontal="center"/>
      <protection locked="0"/>
    </xf>
    <xf numFmtId="0" fontId="34" fillId="4" borderId="0" xfId="0" applyFont="1" applyFill="1" applyAlignment="1">
      <alignment horizontal="left"/>
    </xf>
    <xf numFmtId="0" fontId="35" fillId="4" borderId="2" xfId="0" applyFont="1" applyFill="1" applyBorder="1" applyAlignment="1" applyProtection="1">
      <alignment horizontal="center"/>
      <protection locked="0"/>
    </xf>
    <xf numFmtId="0" fontId="35" fillId="4" borderId="3" xfId="0" applyFont="1" applyFill="1" applyBorder="1" applyAlignment="1" applyProtection="1">
      <alignment horizontal="center"/>
      <protection locked="0"/>
    </xf>
    <xf numFmtId="0" fontId="34" fillId="4" borderId="0" xfId="0" applyFont="1" applyFill="1" applyAlignment="1">
      <alignment horizontal="center"/>
    </xf>
    <xf numFmtId="0" fontId="34" fillId="4" borderId="17" xfId="0" applyFont="1" applyFill="1" applyBorder="1" applyAlignment="1">
      <alignment horizontal="center"/>
    </xf>
    <xf numFmtId="43" fontId="34" fillId="4" borderId="21" xfId="1" applyFont="1" applyFill="1" applyBorder="1" applyAlignment="1">
      <alignment horizontal="center"/>
    </xf>
  </cellXfs>
  <cellStyles count="168">
    <cellStyle name="20% - Accent1 2" xfId="6"/>
    <cellStyle name="20% - Accent1 3" xfId="7"/>
    <cellStyle name="20% - Accent2 2" xfId="8"/>
    <cellStyle name="20% - Accent2 3" xfId="9"/>
    <cellStyle name="20% - Accent3 2" xfId="10"/>
    <cellStyle name="20% - Accent3 3" xfId="11"/>
    <cellStyle name="20% - Accent4 2" xfId="12"/>
    <cellStyle name="20% - Accent4 3" xfId="13"/>
    <cellStyle name="20% - Accent5 2" xfId="14"/>
    <cellStyle name="20% - Accent6 2" xfId="15"/>
    <cellStyle name="40% - Accent1 2" xfId="16"/>
    <cellStyle name="40% - Accent1 3" xfId="17"/>
    <cellStyle name="40% - Accent2 2" xfId="18"/>
    <cellStyle name="40% - Accent3 2" xfId="19"/>
    <cellStyle name="40% - Accent3 3" xfId="20"/>
    <cellStyle name="40% - Accent4 2" xfId="21"/>
    <cellStyle name="40% - Accent4 3" xfId="22"/>
    <cellStyle name="40% - Accent5 2" xfId="23"/>
    <cellStyle name="40% - Accent6 2" xfId="24"/>
    <cellStyle name="40% - Accent6 3" xfId="25"/>
    <cellStyle name="60% - Accent1 2" xfId="26"/>
    <cellStyle name="60% - Accent1 3" xfId="27"/>
    <cellStyle name="60% - Accent2 2" xfId="28"/>
    <cellStyle name="60% - Accent3 2" xfId="29"/>
    <cellStyle name="60% - Accent3 3" xfId="30"/>
    <cellStyle name="60% - Accent4 2" xfId="31"/>
    <cellStyle name="60% - Accent4 3" xfId="32"/>
    <cellStyle name="60% - Accent5 2" xfId="33"/>
    <cellStyle name="60% - Accent6 2" xfId="34"/>
    <cellStyle name="60% - Accent6 3" xfId="35"/>
    <cellStyle name="Accent1 2" xfId="36"/>
    <cellStyle name="Accent1 3" xfId="37"/>
    <cellStyle name="Accent2 2" xfId="38"/>
    <cellStyle name="Accent2 3" xfId="39"/>
    <cellStyle name="Accent3 2" xfId="40"/>
    <cellStyle name="Accent3 3" xfId="41"/>
    <cellStyle name="Accent4 2" xfId="42"/>
    <cellStyle name="Accent4 3" xfId="43"/>
    <cellStyle name="Accent5 2" xfId="44"/>
    <cellStyle name="Accent6 2" xfId="45"/>
    <cellStyle name="Bad 2" xfId="46"/>
    <cellStyle name="Bad 3" xfId="47"/>
    <cellStyle name="Body: normal cell" xfId="167"/>
    <cellStyle name="Calculation 2" xfId="48"/>
    <cellStyle name="Calculation 2 2" xfId="49"/>
    <cellStyle name="Calculation 2 2 2" xfId="50"/>
    <cellStyle name="Calculation 2 3" xfId="51"/>
    <cellStyle name="Calculation 2 3 2" xfId="52"/>
    <cellStyle name="Calculation 2 4" xfId="53"/>
    <cellStyle name="Calculation 2 4 2" xfId="54"/>
    <cellStyle name="Calculation 2 5" xfId="55"/>
    <cellStyle name="Calculation 3" xfId="56"/>
    <cellStyle name="Calculation 3 2" xfId="57"/>
    <cellStyle name="Calculation 4" xfId="58"/>
    <cellStyle name="Calculation 4 2" xfId="59"/>
    <cellStyle name="Calculation 5" xfId="60"/>
    <cellStyle name="Calculation 5 2" xfId="61"/>
    <cellStyle name="Calculation 6" xfId="62"/>
    <cellStyle name="Calculation 6 2" xfId="63"/>
    <cellStyle name="Calculation 7" xfId="64"/>
    <cellStyle name="Check Cell 2" xfId="65"/>
    <cellStyle name="Comma" xfId="1" builtinId="3"/>
    <cellStyle name="Comma 2" xfId="66"/>
    <cellStyle name="Comma 3" xfId="67"/>
    <cellStyle name="Comma 4" xfId="68"/>
    <cellStyle name="Comma 5" xfId="69"/>
    <cellStyle name="Currency 2" xfId="70"/>
    <cellStyle name="Explanatory Text 2" xfId="4"/>
    <cellStyle name="Good 2" xfId="71"/>
    <cellStyle name="Good 3" xfId="5"/>
    <cellStyle name="Heading 1 2" xfId="72"/>
    <cellStyle name="Heading 1 2 2" xfId="73"/>
    <cellStyle name="Heading 1 2 2 2" xfId="74"/>
    <cellStyle name="Heading 1 2 3" xfId="75"/>
    <cellStyle name="Heading 2 2" xfId="76"/>
    <cellStyle name="Heading 2 2 2" xfId="77"/>
    <cellStyle name="Heading 2 2 2 2" xfId="78"/>
    <cellStyle name="Heading 2 2 3" xfId="79"/>
    <cellStyle name="Heading 2 3" xfId="80"/>
    <cellStyle name="Heading 3 2" xfId="81"/>
    <cellStyle name="Heading 4 2" xfId="82"/>
    <cellStyle name="Hyperlink 2" xfId="83"/>
    <cellStyle name="Hyperlink 3" xfId="84"/>
    <cellStyle name="Input 2" xfId="85"/>
    <cellStyle name="Input 2 2" xfId="86"/>
    <cellStyle name="Input 3" xfId="87"/>
    <cellStyle name="Input 3 2" xfId="88"/>
    <cellStyle name="Input 4" xfId="89"/>
    <cellStyle name="Input 4 2" xfId="90"/>
    <cellStyle name="Input 5" xfId="91"/>
    <cellStyle name="Input 5 2" xfId="92"/>
    <cellStyle name="Input 6" xfId="93"/>
    <cellStyle name="Input 6 2" xfId="94"/>
    <cellStyle name="Input 7" xfId="95"/>
    <cellStyle name="Linked Cell 2" xfId="96"/>
    <cellStyle name="Neutral 2" xfId="97"/>
    <cellStyle name="Normal" xfId="0" builtinId="0"/>
    <cellStyle name="Normal 2" xfId="98"/>
    <cellStyle name="Normal 2 2" xfId="99"/>
    <cellStyle name="Normal 2 3" xfId="100"/>
    <cellStyle name="Normal 2 4" xfId="101"/>
    <cellStyle name="Normal 3" xfId="102"/>
    <cellStyle name="Normal 4" xfId="103"/>
    <cellStyle name="Normal 5" xfId="104"/>
    <cellStyle name="Normal 6" xfId="105"/>
    <cellStyle name="Normal 7" xfId="106"/>
    <cellStyle name="Normal 8" xfId="107"/>
    <cellStyle name="Note 2" xfId="108"/>
    <cellStyle name="Note 2 2" xfId="109"/>
    <cellStyle name="Note 2 2 2" xfId="110"/>
    <cellStyle name="Note 2 3" xfId="111"/>
    <cellStyle name="Note 2 3 2" xfId="112"/>
    <cellStyle name="Note 2 4" xfId="113"/>
    <cellStyle name="Note 2 4 2" xfId="114"/>
    <cellStyle name="Note 2 5" xfId="115"/>
    <cellStyle name="Note 3" xfId="116"/>
    <cellStyle name="Note 3 2" xfId="117"/>
    <cellStyle name="Note 4" xfId="118"/>
    <cellStyle name="Note 4 2" xfId="119"/>
    <cellStyle name="Note 5" xfId="120"/>
    <cellStyle name="Note 5 2" xfId="121"/>
    <cellStyle name="Note 6" xfId="122"/>
    <cellStyle name="Note 6 2" xfId="123"/>
    <cellStyle name="Note 7" xfId="124"/>
    <cellStyle name="Output 2" xfId="125"/>
    <cellStyle name="Output 2 2" xfId="126"/>
    <cellStyle name="Output 2 2 2" xfId="127"/>
    <cellStyle name="Output 2 3" xfId="128"/>
    <cellStyle name="Output 2 3 2" xfId="129"/>
    <cellStyle name="Output 2 4" xfId="130"/>
    <cellStyle name="Output 2 4 2" xfId="131"/>
    <cellStyle name="Output 2 5" xfId="132"/>
    <cellStyle name="Output 3" xfId="133"/>
    <cellStyle name="Output 3 2" xfId="134"/>
    <cellStyle name="Output 4" xfId="135"/>
    <cellStyle name="Output 4 2" xfId="136"/>
    <cellStyle name="Output 5" xfId="137"/>
    <cellStyle name="Output 5 2" xfId="138"/>
    <cellStyle name="Output 6" xfId="139"/>
    <cellStyle name="Output 6 2" xfId="140"/>
    <cellStyle name="Output 7" xfId="141"/>
    <cellStyle name="Output 8" xfId="3"/>
    <cellStyle name="Percent" xfId="2" builtinId="5"/>
    <cellStyle name="Percent 2" xfId="142"/>
    <cellStyle name="Percent 2 2" xfId="143"/>
    <cellStyle name="Percent 3" xfId="144"/>
    <cellStyle name="Percent 4" xfId="145"/>
    <cellStyle name="Percent 5" xfId="146"/>
    <cellStyle name="Plain" xfId="147"/>
    <cellStyle name="Scientific" xfId="148"/>
    <cellStyle name="Title 2" xfId="149"/>
    <cellStyle name="Title 3" xfId="150"/>
    <cellStyle name="Total 2" xfId="151"/>
    <cellStyle name="Total 2 2" xfId="152"/>
    <cellStyle name="Total 2 2 2" xfId="153"/>
    <cellStyle name="Total 2 3" xfId="154"/>
    <cellStyle name="Total 2 3 2" xfId="155"/>
    <cellStyle name="Total 2 4" xfId="156"/>
    <cellStyle name="Total 2 4 2" xfId="157"/>
    <cellStyle name="Total 2 5" xfId="158"/>
    <cellStyle name="Total 3" xfId="159"/>
    <cellStyle name="Total 3 2" xfId="160"/>
    <cellStyle name="Total 4" xfId="161"/>
    <cellStyle name="Total 4 2" xfId="162"/>
    <cellStyle name="Total 5" xfId="163"/>
    <cellStyle name="Total 5 2" xfId="164"/>
    <cellStyle name="Total 6" xfId="165"/>
    <cellStyle name="Warning Text 2" xfId="166"/>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workbookViewId="0">
      <selection activeCell="F7" sqref="F7:G7"/>
    </sheetView>
  </sheetViews>
  <sheetFormatPr defaultRowHeight="15.75" x14ac:dyDescent="0.25"/>
  <cols>
    <col min="1" max="1" width="19.5703125" style="11" bestFit="1" customWidth="1"/>
    <col min="2" max="8" width="16.140625" style="11" customWidth="1"/>
    <col min="9" max="16384" width="9.140625" style="11"/>
  </cols>
  <sheetData>
    <row r="1" spans="1:8" x14ac:dyDescent="0.25">
      <c r="B1" s="1" t="s">
        <v>16</v>
      </c>
    </row>
    <row r="2" spans="1:8" x14ac:dyDescent="0.25">
      <c r="B2" s="11" t="s">
        <v>2</v>
      </c>
      <c r="D2" s="17">
        <v>2018</v>
      </c>
      <c r="E2" s="18"/>
      <c r="F2" s="16"/>
      <c r="G2" s="16"/>
    </row>
    <row r="3" spans="1:8" x14ac:dyDescent="0.25">
      <c r="B3" s="11" t="s">
        <v>5</v>
      </c>
      <c r="D3" s="19">
        <f>LOOKUP(D2,A32:A34,B32:B34)</f>
        <v>93.55</v>
      </c>
      <c r="E3" s="19"/>
      <c r="F3" s="16"/>
      <c r="G3" s="16"/>
    </row>
    <row r="4" spans="1:8" x14ac:dyDescent="0.25">
      <c r="B4" s="11" t="s">
        <v>4</v>
      </c>
      <c r="D4" s="17">
        <v>50</v>
      </c>
      <c r="E4" s="18"/>
    </row>
    <row r="5" spans="1:8" x14ac:dyDescent="0.25">
      <c r="B5" s="11" t="s">
        <v>3</v>
      </c>
      <c r="D5" s="17">
        <v>180</v>
      </c>
      <c r="E5" s="18"/>
    </row>
    <row r="6" spans="1:8" x14ac:dyDescent="0.25">
      <c r="B6" s="11" t="s">
        <v>9</v>
      </c>
      <c r="D6" s="14" t="s">
        <v>8</v>
      </c>
      <c r="E6" s="15"/>
    </row>
    <row r="7" spans="1:8" ht="16.5" thickBot="1" x14ac:dyDescent="0.3">
      <c r="B7" s="3" t="s">
        <v>11</v>
      </c>
      <c r="D7" s="21">
        <f>(D3-D4)/1000000*D5*LOOKUP($D$6,$D$31:$D$32,$E$31:$E$32)</f>
        <v>0.63895688999999989</v>
      </c>
      <c r="E7" s="21"/>
      <c r="F7" s="20" t="str">
        <f>D6</f>
        <v>$/gal ethanol-equivalent</v>
      </c>
      <c r="G7" s="20"/>
    </row>
    <row r="8" spans="1:8" ht="16.5" thickTop="1" x14ac:dyDescent="0.25"/>
    <row r="9" spans="1:8" x14ac:dyDescent="0.25">
      <c r="D9" s="11" t="s">
        <v>17</v>
      </c>
    </row>
    <row r="10" spans="1:8" x14ac:dyDescent="0.25">
      <c r="A10" s="9" t="s">
        <v>10</v>
      </c>
      <c r="B10" s="8">
        <f>D5</f>
        <v>180</v>
      </c>
      <c r="C10" s="8">
        <v>80</v>
      </c>
      <c r="D10" s="8">
        <v>100</v>
      </c>
      <c r="E10" s="8">
        <v>120</v>
      </c>
      <c r="F10" s="8">
        <v>140</v>
      </c>
      <c r="G10" s="8">
        <v>160</v>
      </c>
      <c r="H10" s="8">
        <v>180</v>
      </c>
    </row>
    <row r="11" spans="1:8" x14ac:dyDescent="0.25">
      <c r="A11" s="7">
        <f>D4</f>
        <v>50</v>
      </c>
      <c r="B11" s="10">
        <f t="shared" ref="B11:H21" si="0">($D$3-$A11)/1000000*B$10*LOOKUP($D$6,$D$31:$D$32,$E$31:$E$32)</f>
        <v>0.63895688999999989</v>
      </c>
      <c r="C11" s="10">
        <f t="shared" si="0"/>
        <v>0.28398084000000001</v>
      </c>
      <c r="D11" s="10">
        <f t="shared" si="0"/>
        <v>0.35497604999999999</v>
      </c>
      <c r="E11" s="10">
        <f t="shared" si="0"/>
        <v>0.42597126000000002</v>
      </c>
      <c r="F11" s="10">
        <f t="shared" si="0"/>
        <v>0.49696646999999994</v>
      </c>
      <c r="G11" s="10">
        <f t="shared" si="0"/>
        <v>0.56796168000000002</v>
      </c>
      <c r="H11" s="10">
        <f t="shared" si="0"/>
        <v>0.63895688999999989</v>
      </c>
    </row>
    <row r="12" spans="1:8" x14ac:dyDescent="0.25">
      <c r="A12" s="7">
        <v>10</v>
      </c>
      <c r="B12" s="10">
        <f t="shared" si="0"/>
        <v>1.2258288900000001</v>
      </c>
      <c r="C12" s="10">
        <f t="shared" si="0"/>
        <v>0.54481284000000008</v>
      </c>
      <c r="D12" s="10">
        <f t="shared" si="0"/>
        <v>0.68101604999999998</v>
      </c>
      <c r="E12" s="10">
        <f t="shared" si="0"/>
        <v>0.81721926000000011</v>
      </c>
      <c r="F12" s="10">
        <f t="shared" si="0"/>
        <v>0.95342247000000002</v>
      </c>
      <c r="G12" s="10">
        <f t="shared" si="0"/>
        <v>1.0896256800000002</v>
      </c>
      <c r="H12" s="10">
        <f t="shared" si="0"/>
        <v>1.2258288900000001</v>
      </c>
    </row>
    <row r="13" spans="1:8" x14ac:dyDescent="0.25">
      <c r="A13" s="7">
        <v>20</v>
      </c>
      <c r="B13" s="10">
        <f t="shared" si="0"/>
        <v>1.0791108899999999</v>
      </c>
      <c r="C13" s="10">
        <f t="shared" si="0"/>
        <v>0.47960484000000003</v>
      </c>
      <c r="D13" s="10">
        <f t="shared" si="0"/>
        <v>0.59950605000000001</v>
      </c>
      <c r="E13" s="10">
        <f t="shared" si="0"/>
        <v>0.7194072600000001</v>
      </c>
      <c r="F13" s="10">
        <f t="shared" si="0"/>
        <v>0.83930847000000008</v>
      </c>
      <c r="G13" s="10">
        <f t="shared" si="0"/>
        <v>0.95920968000000006</v>
      </c>
      <c r="H13" s="10">
        <f t="shared" si="0"/>
        <v>1.0791108899999999</v>
      </c>
    </row>
    <row r="14" spans="1:8" x14ac:dyDescent="0.25">
      <c r="A14" s="7">
        <v>30</v>
      </c>
      <c r="B14" s="10">
        <f t="shared" si="0"/>
        <v>0.93239289000000003</v>
      </c>
      <c r="C14" s="10">
        <f t="shared" si="0"/>
        <v>0.41439684000000004</v>
      </c>
      <c r="D14" s="10">
        <f t="shared" si="0"/>
        <v>0.51799605000000004</v>
      </c>
      <c r="E14" s="10">
        <f t="shared" si="0"/>
        <v>0.62159525999999998</v>
      </c>
      <c r="F14" s="10">
        <f t="shared" si="0"/>
        <v>0.72519447000000004</v>
      </c>
      <c r="G14" s="10">
        <f t="shared" si="0"/>
        <v>0.82879368000000009</v>
      </c>
      <c r="H14" s="10">
        <f t="shared" si="0"/>
        <v>0.93239289000000003</v>
      </c>
    </row>
    <row r="15" spans="1:8" x14ac:dyDescent="0.25">
      <c r="A15" s="7">
        <v>40</v>
      </c>
      <c r="B15" s="10">
        <f t="shared" si="0"/>
        <v>0.7856748899999999</v>
      </c>
      <c r="C15" s="10">
        <f t="shared" si="0"/>
        <v>0.34918884</v>
      </c>
      <c r="D15" s="10">
        <f t="shared" si="0"/>
        <v>0.43648605000000001</v>
      </c>
      <c r="E15" s="10">
        <f t="shared" si="0"/>
        <v>0.52378325999999997</v>
      </c>
      <c r="F15" s="10">
        <f t="shared" si="0"/>
        <v>0.61108046999999999</v>
      </c>
      <c r="G15" s="10">
        <f t="shared" si="0"/>
        <v>0.69837768</v>
      </c>
      <c r="H15" s="10">
        <f t="shared" si="0"/>
        <v>0.7856748899999999</v>
      </c>
    </row>
    <row r="16" spans="1:8" x14ac:dyDescent="0.25">
      <c r="A16" s="7">
        <v>50</v>
      </c>
      <c r="B16" s="10">
        <f t="shared" si="0"/>
        <v>0.63895688999999989</v>
      </c>
      <c r="C16" s="10">
        <f t="shared" si="0"/>
        <v>0.28398084000000001</v>
      </c>
      <c r="D16" s="10">
        <f t="shared" si="0"/>
        <v>0.35497604999999999</v>
      </c>
      <c r="E16" s="10">
        <f t="shared" si="0"/>
        <v>0.42597126000000002</v>
      </c>
      <c r="F16" s="10">
        <f t="shared" si="0"/>
        <v>0.49696646999999994</v>
      </c>
      <c r="G16" s="10">
        <f t="shared" si="0"/>
        <v>0.56796168000000002</v>
      </c>
      <c r="H16" s="10">
        <f t="shared" si="0"/>
        <v>0.63895688999999989</v>
      </c>
    </row>
    <row r="17" spans="1:12" x14ac:dyDescent="0.25">
      <c r="A17" s="7">
        <v>60</v>
      </c>
      <c r="B17" s="10">
        <f t="shared" si="0"/>
        <v>0.49223888999999998</v>
      </c>
      <c r="C17" s="10">
        <f t="shared" si="0"/>
        <v>0.21877284</v>
      </c>
      <c r="D17" s="10">
        <f t="shared" si="0"/>
        <v>0.27346604999999996</v>
      </c>
      <c r="E17" s="10">
        <f t="shared" si="0"/>
        <v>0.32815925999999995</v>
      </c>
      <c r="F17" s="10">
        <f t="shared" si="0"/>
        <v>0.38285247</v>
      </c>
      <c r="G17" s="10">
        <f t="shared" si="0"/>
        <v>0.43754567999999999</v>
      </c>
      <c r="H17" s="10">
        <f t="shared" si="0"/>
        <v>0.49223888999999998</v>
      </c>
    </row>
    <row r="18" spans="1:12" x14ac:dyDescent="0.25">
      <c r="A18" s="7">
        <v>70</v>
      </c>
      <c r="B18" s="10">
        <f t="shared" si="0"/>
        <v>0.34552089000000002</v>
      </c>
      <c r="C18" s="10">
        <f t="shared" si="0"/>
        <v>0.15356484000000001</v>
      </c>
      <c r="D18" s="10">
        <f t="shared" si="0"/>
        <v>0.19195604999999996</v>
      </c>
      <c r="E18" s="10">
        <f t="shared" si="0"/>
        <v>0.23034725999999997</v>
      </c>
      <c r="F18" s="10">
        <f t="shared" si="0"/>
        <v>0.26873847000000001</v>
      </c>
      <c r="G18" s="10">
        <f t="shared" si="0"/>
        <v>0.30712968000000002</v>
      </c>
      <c r="H18" s="10">
        <f t="shared" si="0"/>
        <v>0.34552089000000002</v>
      </c>
    </row>
    <row r="19" spans="1:12" x14ac:dyDescent="0.25">
      <c r="A19" s="7">
        <v>80</v>
      </c>
      <c r="B19" s="10">
        <f t="shared" si="0"/>
        <v>0.19880288999999995</v>
      </c>
      <c r="C19" s="10">
        <f t="shared" si="0"/>
        <v>8.8356839999999992E-2</v>
      </c>
      <c r="D19" s="10">
        <f t="shared" si="0"/>
        <v>0.11044604999999998</v>
      </c>
      <c r="E19" s="10">
        <f t="shared" si="0"/>
        <v>0.13253525999999999</v>
      </c>
      <c r="F19" s="10">
        <f t="shared" si="0"/>
        <v>0.15462446999999999</v>
      </c>
      <c r="G19" s="10">
        <f t="shared" si="0"/>
        <v>0.17671367999999998</v>
      </c>
      <c r="H19" s="10">
        <f t="shared" si="0"/>
        <v>0.19880288999999995</v>
      </c>
    </row>
    <row r="20" spans="1:12" x14ac:dyDescent="0.25">
      <c r="A20" s="7">
        <v>90</v>
      </c>
      <c r="B20" s="10">
        <f t="shared" si="0"/>
        <v>5.208488999999996E-2</v>
      </c>
      <c r="C20" s="10">
        <f t="shared" si="0"/>
        <v>2.3148839999999987E-2</v>
      </c>
      <c r="D20" s="10">
        <f t="shared" si="0"/>
        <v>2.8936049999999981E-2</v>
      </c>
      <c r="E20" s="10">
        <f t="shared" si="0"/>
        <v>3.4723259999999978E-2</v>
      </c>
      <c r="F20" s="10">
        <f t="shared" si="0"/>
        <v>4.0510469999999972E-2</v>
      </c>
      <c r="G20" s="10">
        <f t="shared" si="0"/>
        <v>4.6297679999999973E-2</v>
      </c>
      <c r="H20" s="10">
        <f t="shared" si="0"/>
        <v>5.208488999999996E-2</v>
      </c>
    </row>
    <row r="21" spans="1:12" x14ac:dyDescent="0.25">
      <c r="A21" s="7">
        <v>100</v>
      </c>
      <c r="B21" s="10">
        <f t="shared" si="0"/>
        <v>-9.4633110000000048E-2</v>
      </c>
      <c r="C21" s="10">
        <f t="shared" si="0"/>
        <v>-4.2059160000000019E-2</v>
      </c>
      <c r="D21" s="10">
        <f t="shared" si="0"/>
        <v>-5.2573950000000029E-2</v>
      </c>
      <c r="E21" s="10">
        <f t="shared" si="0"/>
        <v>-6.3088740000000032E-2</v>
      </c>
      <c r="F21" s="10">
        <f t="shared" si="0"/>
        <v>-7.3603530000000042E-2</v>
      </c>
      <c r="G21" s="10">
        <f t="shared" si="0"/>
        <v>-8.4118320000000038E-2</v>
      </c>
      <c r="H21" s="10">
        <f t="shared" si="0"/>
        <v>-9.4633110000000048E-2</v>
      </c>
    </row>
    <row r="23" spans="1:12" x14ac:dyDescent="0.25">
      <c r="A23" s="2" t="s">
        <v>14</v>
      </c>
      <c r="B23" s="2"/>
      <c r="C23" s="12"/>
      <c r="D23" s="2"/>
      <c r="E23" s="12"/>
      <c r="F23" s="2"/>
      <c r="G23" s="2"/>
      <c r="H23" s="2"/>
      <c r="I23" s="2"/>
      <c r="J23" s="2"/>
      <c r="K23" s="2"/>
      <c r="L23" s="2"/>
    </row>
    <row r="24" spans="1:12" x14ac:dyDescent="0.25">
      <c r="A24" s="2" t="s">
        <v>15</v>
      </c>
      <c r="B24" s="2"/>
      <c r="C24" s="12"/>
      <c r="D24" s="2"/>
      <c r="E24" s="12"/>
      <c r="F24" s="2"/>
      <c r="G24" s="2"/>
      <c r="H24" s="2"/>
      <c r="I24" s="2"/>
      <c r="J24" s="2"/>
      <c r="K24" s="2"/>
      <c r="L24" s="2"/>
    </row>
    <row r="25" spans="1:12" x14ac:dyDescent="0.25">
      <c r="A25" s="2" t="s">
        <v>12</v>
      </c>
      <c r="B25" s="2"/>
      <c r="C25" s="12"/>
      <c r="D25" s="2"/>
      <c r="E25" s="12"/>
      <c r="F25" s="2"/>
      <c r="G25" s="2"/>
      <c r="H25" s="2"/>
      <c r="I25" s="2"/>
      <c r="J25" s="2"/>
      <c r="K25" s="2"/>
      <c r="L25" s="2"/>
    </row>
    <row r="26" spans="1:12" x14ac:dyDescent="0.25">
      <c r="A26" s="2"/>
      <c r="B26" s="2"/>
      <c r="C26" s="12"/>
      <c r="D26" s="2"/>
      <c r="E26" s="12"/>
      <c r="F26" s="2"/>
      <c r="G26" s="2"/>
      <c r="H26" s="2"/>
      <c r="I26" s="2"/>
      <c r="J26" s="2"/>
      <c r="K26" s="2"/>
      <c r="L26" s="2"/>
    </row>
    <row r="27" spans="1:12" x14ac:dyDescent="0.25">
      <c r="A27" s="13" t="s">
        <v>13</v>
      </c>
      <c r="B27" s="13"/>
      <c r="C27" s="13"/>
      <c r="D27" s="13"/>
      <c r="E27" s="13"/>
      <c r="F27" s="13"/>
      <c r="G27" s="13"/>
      <c r="H27" s="13"/>
    </row>
    <row r="28" spans="1:12" x14ac:dyDescent="0.25">
      <c r="A28" s="13"/>
      <c r="B28" s="13"/>
      <c r="C28" s="13"/>
      <c r="D28" s="13"/>
      <c r="E28" s="13"/>
      <c r="F28" s="13"/>
      <c r="G28" s="13"/>
      <c r="H28" s="13"/>
    </row>
    <row r="29" spans="1:12" x14ac:dyDescent="0.25">
      <c r="A29" s="13"/>
      <c r="B29" s="13"/>
      <c r="C29" s="13"/>
      <c r="D29" s="13"/>
      <c r="E29" s="13"/>
      <c r="F29" s="13"/>
      <c r="G29" s="13"/>
      <c r="H29" s="13"/>
    </row>
    <row r="30" spans="1:12" x14ac:dyDescent="0.25">
      <c r="A30" s="13"/>
      <c r="B30" s="13"/>
      <c r="C30" s="13"/>
      <c r="D30" s="13"/>
      <c r="E30" s="13"/>
      <c r="F30" s="13"/>
      <c r="G30" s="13"/>
      <c r="H30" s="13"/>
    </row>
    <row r="31" spans="1:12" ht="63" x14ac:dyDescent="0.25">
      <c r="A31" s="6" t="s">
        <v>0</v>
      </c>
      <c r="B31" s="6" t="s">
        <v>1</v>
      </c>
      <c r="D31" s="11" t="s">
        <v>8</v>
      </c>
      <c r="E31" s="11">
        <v>81.510000000000005</v>
      </c>
      <c r="F31" s="11" t="s">
        <v>7</v>
      </c>
    </row>
    <row r="32" spans="1:12" x14ac:dyDescent="0.25">
      <c r="A32" s="5">
        <v>2018</v>
      </c>
      <c r="B32" s="4">
        <v>93.55</v>
      </c>
      <c r="D32" s="11" t="s">
        <v>6</v>
      </c>
      <c r="E32" s="11">
        <v>115.83</v>
      </c>
      <c r="F32" s="11" t="s">
        <v>7</v>
      </c>
    </row>
    <row r="33" spans="1:2" x14ac:dyDescent="0.25">
      <c r="A33" s="5">
        <v>2019</v>
      </c>
      <c r="B33" s="4">
        <v>91.08</v>
      </c>
    </row>
    <row r="34" spans="1:2" x14ac:dyDescent="0.25">
      <c r="A34" s="5">
        <v>2020</v>
      </c>
      <c r="B34" s="4">
        <v>88.62</v>
      </c>
    </row>
  </sheetData>
  <sortState ref="D31:F32">
    <sortCondition ref="D31"/>
  </sortState>
  <mergeCells count="10">
    <mergeCell ref="A27:H30"/>
    <mergeCell ref="D6:E6"/>
    <mergeCell ref="F2:G2"/>
    <mergeCell ref="F3:G3"/>
    <mergeCell ref="D5:E5"/>
    <mergeCell ref="D4:E4"/>
    <mergeCell ref="D2:E2"/>
    <mergeCell ref="D3:E3"/>
    <mergeCell ref="F7:G7"/>
    <mergeCell ref="D7:E7"/>
  </mergeCells>
  <dataValidations count="2">
    <dataValidation type="list" allowBlank="1" showInputMessage="1" showErrorMessage="1" sqref="D2">
      <formula1>$A$32:$A$34</formula1>
    </dataValidation>
    <dataValidation type="list" allowBlank="1" showInputMessage="1" showErrorMessage="1" sqref="F7 D6:E6">
      <formula1>$D$31:$D$32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Beet Ethanol Carbon Premium </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Ripplinger</dc:creator>
  <cp:lastModifiedBy>David Ripplinger</cp:lastModifiedBy>
  <dcterms:created xsi:type="dcterms:W3CDTF">2018-09-05T02:22:35Z</dcterms:created>
  <dcterms:modified xsi:type="dcterms:W3CDTF">2018-09-05T03:54:24Z</dcterms:modified>
</cp:coreProperties>
</file>