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01.ad.ndsu.edu/shared/COE/ECE/Students/03 Curriculum/"/>
    </mc:Choice>
  </mc:AlternateContent>
  <xr:revisionPtr revIDLastSave="0" documentId="13_ncr:1_{469A180F-271D-47DB-B913-9F9823EE174E}" xr6:coauthVersionLast="45" xr6:coauthVersionMax="45" xr10:uidLastSave="{00000000-0000-0000-0000-000000000000}"/>
  <bookViews>
    <workbookView xWindow="23472" yWindow="456" windowWidth="22140" windowHeight="10104" activeTab="1" xr2:uid="{39F4CF6D-7036-4D85-8EDB-B486A4D2DE13}"/>
  </bookViews>
  <sheets>
    <sheet name="Grades" sheetId="6" r:id="rId1"/>
    <sheet name="E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5" i="5" l="1"/>
  <c r="S16" i="5"/>
  <c r="S17" i="5"/>
  <c r="S18" i="5"/>
  <c r="S19" i="5"/>
  <c r="S20" i="5"/>
  <c r="S21" i="5"/>
  <c r="S22" i="5"/>
  <c r="S23" i="5"/>
  <c r="S24" i="5"/>
  <c r="S25" i="5"/>
  <c r="S26" i="5"/>
  <c r="S27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P14" i="5"/>
  <c r="Q14" i="5"/>
  <c r="R14" i="5"/>
  <c r="S14" i="5"/>
  <c r="O14" i="5"/>
  <c r="N14" i="5"/>
  <c r="K32" i="5" l="1"/>
  <c r="D30" i="6" l="1"/>
  <c r="K30" i="6"/>
  <c r="K23" i="6"/>
  <c r="D23" i="6"/>
  <c r="K16" i="6"/>
  <c r="D16" i="6"/>
  <c r="K9" i="6"/>
  <c r="D9" i="6"/>
  <c r="R28" i="5" l="1"/>
  <c r="E10" i="5"/>
  <c r="F10" i="5"/>
  <c r="J18" i="5" l="1"/>
  <c r="J17" i="5"/>
  <c r="K12" i="5" l="1"/>
  <c r="L12" i="5"/>
  <c r="M12" i="5"/>
  <c r="J12" i="5"/>
  <c r="K11" i="5"/>
  <c r="L11" i="5"/>
  <c r="K10" i="5"/>
  <c r="L10" i="5"/>
  <c r="M10" i="5"/>
  <c r="K9" i="5"/>
  <c r="L9" i="5"/>
  <c r="M9" i="5"/>
  <c r="K8" i="5"/>
  <c r="L8" i="5"/>
  <c r="K14" i="5" l="1"/>
  <c r="L28" i="5"/>
  <c r="L29" i="5"/>
  <c r="L30" i="5"/>
  <c r="L31" i="5"/>
  <c r="L32" i="5"/>
  <c r="L27" i="5"/>
  <c r="K28" i="5"/>
  <c r="K29" i="5"/>
  <c r="K30" i="5"/>
  <c r="K31" i="5"/>
  <c r="H29" i="5"/>
  <c r="I29" i="5"/>
  <c r="H30" i="5"/>
  <c r="I30" i="5"/>
  <c r="H31" i="5"/>
  <c r="I31" i="5"/>
  <c r="I28" i="5"/>
  <c r="H28" i="5"/>
  <c r="K27" i="5"/>
  <c r="J27" i="5"/>
  <c r="I27" i="5"/>
  <c r="H27" i="5"/>
  <c r="E31" i="5"/>
  <c r="F31" i="5"/>
  <c r="E30" i="5"/>
  <c r="F30" i="5"/>
  <c r="E29" i="5"/>
  <c r="F29" i="5"/>
  <c r="G29" i="5"/>
  <c r="D29" i="5"/>
  <c r="E28" i="5"/>
  <c r="F28" i="5"/>
  <c r="E27" i="5"/>
  <c r="F27" i="5"/>
  <c r="K25" i="5"/>
  <c r="L25" i="5"/>
  <c r="M25" i="5"/>
  <c r="J25" i="5"/>
  <c r="K24" i="5"/>
  <c r="L24" i="5"/>
  <c r="K23" i="5"/>
  <c r="L23" i="5"/>
  <c r="K22" i="5"/>
  <c r="L22" i="5"/>
  <c r="K21" i="5"/>
  <c r="L21" i="5"/>
  <c r="E25" i="5"/>
  <c r="F25" i="5"/>
  <c r="G25" i="5"/>
  <c r="E24" i="5"/>
  <c r="F24" i="5"/>
  <c r="E23" i="5"/>
  <c r="F23" i="5"/>
  <c r="E22" i="5"/>
  <c r="F22" i="5"/>
  <c r="E21" i="5"/>
  <c r="E26" i="5" s="1"/>
  <c r="F21" i="5"/>
  <c r="K19" i="5"/>
  <c r="L19" i="5"/>
  <c r="J19" i="5"/>
  <c r="L18" i="5"/>
  <c r="L17" i="5"/>
  <c r="L16" i="5"/>
  <c r="L15" i="5"/>
  <c r="M15" i="5"/>
  <c r="E19" i="5"/>
  <c r="F19" i="5"/>
  <c r="G19" i="5"/>
  <c r="D19" i="5"/>
  <c r="E18" i="5"/>
  <c r="F18" i="5"/>
  <c r="D18" i="5"/>
  <c r="E17" i="5"/>
  <c r="F17" i="5"/>
  <c r="G17" i="5"/>
  <c r="D17" i="5"/>
  <c r="E16" i="5"/>
  <c r="F16" i="5"/>
  <c r="E15" i="5"/>
  <c r="E20" i="5" s="1"/>
  <c r="F15" i="5"/>
  <c r="D15" i="5"/>
  <c r="C13" i="5"/>
  <c r="D13" i="5"/>
  <c r="E13" i="5"/>
  <c r="F13" i="5"/>
  <c r="G13" i="5"/>
  <c r="E12" i="5"/>
  <c r="F12" i="5"/>
  <c r="G12" i="5"/>
  <c r="E11" i="5"/>
  <c r="F11" i="5"/>
  <c r="G11" i="5"/>
  <c r="E9" i="5"/>
  <c r="F9" i="5"/>
  <c r="G9" i="5"/>
  <c r="F8" i="5"/>
  <c r="G8" i="5"/>
  <c r="K26" i="5" l="1"/>
  <c r="E32" i="5"/>
  <c r="J29" i="5"/>
  <c r="J30" i="5"/>
  <c r="J31" i="5"/>
  <c r="J28" i="5"/>
  <c r="D30" i="5"/>
  <c r="D31" i="5"/>
  <c r="C29" i="5"/>
  <c r="C30" i="5"/>
  <c r="C31" i="5"/>
  <c r="B29" i="5"/>
  <c r="B30" i="5"/>
  <c r="B31" i="5"/>
  <c r="D28" i="5"/>
  <c r="C28" i="5"/>
  <c r="B28" i="5"/>
  <c r="D27" i="5"/>
  <c r="C27" i="5"/>
  <c r="B27" i="5"/>
  <c r="J22" i="5" l="1"/>
  <c r="J23" i="5"/>
  <c r="J24" i="5"/>
  <c r="I22" i="5"/>
  <c r="I23" i="5"/>
  <c r="I24" i="5"/>
  <c r="I25" i="5"/>
  <c r="H22" i="5"/>
  <c r="H23" i="5"/>
  <c r="H24" i="5"/>
  <c r="H25" i="5"/>
  <c r="J21" i="5"/>
  <c r="I21" i="5"/>
  <c r="H21" i="5"/>
  <c r="B21" i="5"/>
  <c r="C22" i="5"/>
  <c r="C23" i="5"/>
  <c r="C24" i="5"/>
  <c r="C25" i="5"/>
  <c r="B22" i="5"/>
  <c r="B23" i="5"/>
  <c r="B24" i="5"/>
  <c r="B25" i="5"/>
  <c r="D25" i="5"/>
  <c r="D23" i="5"/>
  <c r="D24" i="5"/>
  <c r="D22" i="5"/>
  <c r="D21" i="5"/>
  <c r="C21" i="5"/>
  <c r="K16" i="5"/>
  <c r="K17" i="5"/>
  <c r="K18" i="5"/>
  <c r="J16" i="5"/>
  <c r="I17" i="5"/>
  <c r="I18" i="5"/>
  <c r="I19" i="5"/>
  <c r="H17" i="5"/>
  <c r="H18" i="5"/>
  <c r="H19" i="5"/>
  <c r="I16" i="5"/>
  <c r="H16" i="5"/>
  <c r="I15" i="5"/>
  <c r="J15" i="5"/>
  <c r="K15" i="5"/>
  <c r="H15" i="5"/>
  <c r="D16" i="5"/>
  <c r="C17" i="5"/>
  <c r="C18" i="5"/>
  <c r="C19" i="5"/>
  <c r="C16" i="5"/>
  <c r="C15" i="5"/>
  <c r="B17" i="5"/>
  <c r="B18" i="5"/>
  <c r="B19" i="5"/>
  <c r="B16" i="5"/>
  <c r="B15" i="5"/>
  <c r="J10" i="5"/>
  <c r="J11" i="5"/>
  <c r="J9" i="5"/>
  <c r="J8" i="5"/>
  <c r="I10" i="5"/>
  <c r="I11" i="5"/>
  <c r="I12" i="5"/>
  <c r="I9" i="5"/>
  <c r="I8" i="5"/>
  <c r="H10" i="5"/>
  <c r="H11" i="5"/>
  <c r="H12" i="5"/>
  <c r="H9" i="5"/>
  <c r="H8" i="5"/>
  <c r="C9" i="5"/>
  <c r="C10" i="5"/>
  <c r="C11" i="5"/>
  <c r="C12" i="5"/>
  <c r="B10" i="5"/>
  <c r="B11" i="5"/>
  <c r="B12" i="5"/>
  <c r="B13" i="5"/>
  <c r="D10" i="5"/>
  <c r="D11" i="5"/>
  <c r="D12" i="5"/>
  <c r="D9" i="5"/>
  <c r="D8" i="5"/>
  <c r="E8" i="5"/>
  <c r="E14" i="5" s="1"/>
  <c r="B9" i="5"/>
  <c r="C8" i="5"/>
  <c r="B8" i="5"/>
  <c r="K20" i="5" l="1"/>
  <c r="Q28" i="5" l="1"/>
  <c r="Q30" i="5" l="1"/>
</calcChain>
</file>

<file path=xl/sharedStrings.xml><?xml version="1.0" encoding="utf-8"?>
<sst xmlns="http://schemas.openxmlformats.org/spreadsheetml/2006/main" count="120" uniqueCount="72">
  <si>
    <t>Student:</t>
  </si>
  <si>
    <t xml:space="preserve">Advisor:   </t>
  </si>
  <si>
    <t>Fall</t>
  </si>
  <si>
    <t>Course</t>
  </si>
  <si>
    <t>Crs</t>
  </si>
  <si>
    <t>Grade</t>
  </si>
  <si>
    <t>Gen Ed</t>
  </si>
  <si>
    <t>Spring</t>
  </si>
  <si>
    <t>General Chemistry I</t>
  </si>
  <si>
    <t>S</t>
  </si>
  <si>
    <t>ECE</t>
  </si>
  <si>
    <t>Intro to ECE</t>
  </si>
  <si>
    <t>W</t>
  </si>
  <si>
    <t>College Composition II</t>
  </si>
  <si>
    <t>C</t>
  </si>
  <si>
    <t>Intro to Computing</t>
  </si>
  <si>
    <t>Basic Linear Algebra</t>
  </si>
  <si>
    <t>ENGL</t>
  </si>
  <si>
    <t>Calculus II</t>
  </si>
  <si>
    <t>Calculus I</t>
  </si>
  <si>
    <t>R</t>
  </si>
  <si>
    <t>PHYS</t>
  </si>
  <si>
    <t>EE</t>
  </si>
  <si>
    <t>COMM</t>
  </si>
  <si>
    <t>Fund Public Speaking</t>
  </si>
  <si>
    <t>Calculus III (w/vectors)</t>
  </si>
  <si>
    <t>Intro Differential Equations</t>
  </si>
  <si>
    <t>L</t>
  </si>
  <si>
    <t>Random Processes</t>
  </si>
  <si>
    <t>Design I (capstone)</t>
  </si>
  <si>
    <t>Design II (capstone)</t>
  </si>
  <si>
    <t>Design III (capstone)</t>
  </si>
  <si>
    <t>ENGR</t>
  </si>
  <si>
    <t>Engr Ethics/Social Resp</t>
  </si>
  <si>
    <t>MATH</t>
  </si>
  <si>
    <t>WELLNESS</t>
  </si>
  <si>
    <t>A/B/D/G</t>
  </si>
  <si>
    <t>ELECTRICAL ENGINEERING ~ NORTH DAKOTA STATE UNIVERSITY</t>
  </si>
  <si>
    <t>Extra Courses</t>
  </si>
  <si>
    <t>Required Credits to Graduate</t>
  </si>
  <si>
    <t>Total Credits Earned</t>
  </si>
  <si>
    <t>GPA</t>
  </si>
  <si>
    <t>CHEM</t>
  </si>
  <si>
    <t>Student ID#:</t>
  </si>
  <si>
    <t>ENGL 320, 321, 324 or 459</t>
  </si>
  <si>
    <r>
      <t xml:space="preserve">Freshman  </t>
    </r>
    <r>
      <rPr>
        <sz val="12"/>
        <rFont val="Calibri"/>
        <family val="2"/>
        <scheme val="minor"/>
      </rPr>
      <t>(&lt;27 crs)</t>
    </r>
  </si>
  <si>
    <r>
      <t xml:space="preserve">Sophomore  </t>
    </r>
    <r>
      <rPr>
        <sz val="12"/>
        <rFont val="Calibri"/>
        <family val="2"/>
        <scheme val="minor"/>
      </rPr>
      <t>(27-59 crs)</t>
    </r>
  </si>
  <si>
    <r>
      <t xml:space="preserve">Junior  </t>
    </r>
    <r>
      <rPr>
        <sz val="12"/>
        <rFont val="Calibri"/>
        <family val="2"/>
        <scheme val="minor"/>
      </rPr>
      <t>(60 - 89 crs)</t>
    </r>
  </si>
  <si>
    <r>
      <t xml:space="preserve">Senior  </t>
    </r>
    <r>
      <rPr>
        <sz val="12"/>
        <rFont val="Calibri"/>
        <family val="2"/>
        <scheme val="minor"/>
      </rPr>
      <t>(90 + crs)</t>
    </r>
  </si>
  <si>
    <t>Curriculum Guide ~ FALL 2019</t>
  </si>
  <si>
    <t>SCIENCE LAB</t>
  </si>
  <si>
    <t>GEN ED</t>
  </si>
  <si>
    <t>TECH ELECTIVE</t>
  </si>
  <si>
    <t>ECE ELECTIVE</t>
  </si>
  <si>
    <t>CHEM 121L, PHYS 251L OR PHYS 252L</t>
  </si>
  <si>
    <t>Credits</t>
  </si>
  <si>
    <t>Grades</t>
  </si>
  <si>
    <t>D/G</t>
  </si>
  <si>
    <t>College Composition</t>
  </si>
  <si>
    <t>University Physics I</t>
  </si>
  <si>
    <t>Circuit Analysis I/Lab</t>
  </si>
  <si>
    <t>University Physics II</t>
  </si>
  <si>
    <t>Circuit Analysis II/Lab</t>
  </si>
  <si>
    <t>Digital Design/Lab</t>
  </si>
  <si>
    <t>Electronics I/Lab</t>
  </si>
  <si>
    <t>Electronic II/Lab</t>
  </si>
  <si>
    <t>Embedded Systems Lab</t>
  </si>
  <si>
    <t>Applied EM/Lab</t>
  </si>
  <si>
    <t>Energy Conversion/Lab</t>
  </si>
  <si>
    <t>Signals and Systems</t>
  </si>
  <si>
    <t>Courses</t>
  </si>
  <si>
    <t>Refer to GenEd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</si>
</sst>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0" fontId="0" fillId="0" borderId="38" xfId="0" applyFill="1" applyBorder="1"/>
    <xf numFmtId="1" fontId="0" fillId="0" borderId="38" xfId="0" applyNumberFormat="1" applyFill="1" applyBorder="1" applyAlignment="1">
      <alignment horizontal="center"/>
    </xf>
    <xf numFmtId="0" fontId="4" fillId="0" borderId="0" xfId="0" applyFont="1"/>
    <xf numFmtId="0" fontId="0" fillId="0" borderId="19" xfId="0" applyBorder="1"/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9" xfId="0" applyFont="1" applyBorder="1" applyAlignment="1">
      <alignment vertical="center"/>
    </xf>
    <xf numFmtId="0" fontId="6" fillId="0" borderId="0" xfId="0" applyFont="1"/>
    <xf numFmtId="49" fontId="8" fillId="2" borderId="8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8" fillId="0" borderId="2" xfId="0" applyNumberFormat="1" applyFont="1" applyBorder="1" applyAlignment="1">
      <alignment horizontal="left" vertical="center"/>
    </xf>
    <xf numFmtId="0" fontId="9" fillId="0" borderId="3" xfId="0" applyNumberFormat="1" applyFont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left" vertical="center"/>
    </xf>
    <xf numFmtId="0" fontId="9" fillId="0" borderId="16" xfId="0" applyNumberFormat="1" applyFont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8" fillId="0" borderId="15" xfId="0" applyNumberFormat="1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1" fontId="8" fillId="0" borderId="21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vertical="center"/>
    </xf>
    <xf numFmtId="49" fontId="8" fillId="2" borderId="24" xfId="0" applyNumberFormat="1" applyFont="1" applyFill="1" applyBorder="1" applyAlignment="1">
      <alignment vertical="center"/>
    </xf>
    <xf numFmtId="1" fontId="8" fillId="0" borderId="30" xfId="0" applyNumberFormat="1" applyFont="1" applyFill="1" applyBorder="1" applyAlignment="1">
      <alignment horizontal="center" vertical="center"/>
    </xf>
    <xf numFmtId="0" fontId="6" fillId="0" borderId="22" xfId="0" applyFont="1" applyBorder="1"/>
    <xf numFmtId="0" fontId="9" fillId="2" borderId="42" xfId="0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left" vertical="center" indent="1"/>
    </xf>
    <xf numFmtId="49" fontId="8" fillId="2" borderId="29" xfId="0" applyNumberFormat="1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0" fontId="8" fillId="0" borderId="30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6" fillId="0" borderId="30" xfId="0" applyFont="1" applyBorder="1"/>
    <xf numFmtId="0" fontId="9" fillId="2" borderId="42" xfId="0" applyFont="1" applyFill="1" applyBorder="1" applyAlignment="1">
      <alignment horizontal="left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 indent="1"/>
    </xf>
    <xf numFmtId="0" fontId="9" fillId="2" borderId="20" xfId="0" applyFont="1" applyFill="1" applyBorder="1" applyAlignment="1">
      <alignment horizontal="left" vertical="center" indent="1"/>
    </xf>
    <xf numFmtId="0" fontId="8" fillId="0" borderId="2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 indent="1"/>
    </xf>
    <xf numFmtId="0" fontId="8" fillId="0" borderId="22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8" fillId="2" borderId="39" xfId="0" applyNumberFormat="1" applyFont="1" applyFill="1" applyBorder="1" applyAlignment="1">
      <alignment horizontal="left" vertical="center" indent="1"/>
    </xf>
    <xf numFmtId="0" fontId="8" fillId="0" borderId="12" xfId="0" applyNumberFormat="1" applyFont="1" applyBorder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left" vertical="center"/>
    </xf>
    <xf numFmtId="0" fontId="9" fillId="1" borderId="40" xfId="0" applyNumberFormat="1" applyFont="1" applyFill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left" vertical="center"/>
    </xf>
    <xf numFmtId="0" fontId="9" fillId="1" borderId="4" xfId="0" applyNumberFormat="1" applyFont="1" applyFill="1" applyBorder="1" applyAlignment="1">
      <alignment horizontal="center" vertical="center"/>
    </xf>
    <xf numFmtId="0" fontId="8" fillId="0" borderId="34" xfId="0" applyNumberFormat="1" applyFont="1" applyFill="1" applyBorder="1" applyAlignment="1">
      <alignment horizontal="left" vertical="center"/>
    </xf>
    <xf numFmtId="0" fontId="9" fillId="0" borderId="35" xfId="0" applyNumberFormat="1" applyFont="1" applyFill="1" applyBorder="1" applyAlignment="1">
      <alignment horizontal="left" vertical="center"/>
    </xf>
    <xf numFmtId="0" fontId="9" fillId="1" borderId="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left" vertical="center"/>
    </xf>
    <xf numFmtId="0" fontId="9" fillId="1" borderId="16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vertical="center"/>
    </xf>
    <xf numFmtId="0" fontId="9" fillId="1" borderId="17" xfId="0" applyNumberFormat="1" applyFont="1" applyFill="1" applyBorder="1" applyAlignment="1">
      <alignment horizontal="center" vertical="center"/>
    </xf>
    <xf numFmtId="0" fontId="9" fillId="1" borderId="10" xfId="0" applyNumberFormat="1" applyFont="1" applyFill="1" applyBorder="1" applyAlignment="1">
      <alignment horizontal="center" vertical="center"/>
    </xf>
    <xf numFmtId="0" fontId="9" fillId="1" borderId="43" xfId="0" applyNumberFormat="1" applyFont="1" applyFill="1" applyBorder="1" applyAlignment="1">
      <alignment horizontal="center" vertical="center"/>
    </xf>
    <xf numFmtId="0" fontId="9" fillId="0" borderId="15" xfId="0" applyNumberFormat="1" applyFont="1" applyBorder="1" applyAlignment="1">
      <alignment horizontal="left" vertical="center"/>
    </xf>
    <xf numFmtId="0" fontId="9" fillId="1" borderId="37" xfId="0" applyNumberFormat="1" applyFont="1" applyFill="1" applyBorder="1" applyAlignment="1">
      <alignment horizontal="center" vertical="center"/>
    </xf>
    <xf numFmtId="0" fontId="9" fillId="0" borderId="14" xfId="0" applyNumberFormat="1" applyFont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0" fillId="0" borderId="33" xfId="0" applyBorder="1"/>
    <xf numFmtId="0" fontId="0" fillId="0" borderId="49" xfId="0" applyBorder="1"/>
    <xf numFmtId="0" fontId="9" fillId="0" borderId="2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0" fontId="8" fillId="0" borderId="19" xfId="0" applyNumberFormat="1" applyFont="1" applyFill="1" applyBorder="1" applyAlignment="1">
      <alignment horizontal="left" vertical="center"/>
    </xf>
    <xf numFmtId="0" fontId="9" fillId="0" borderId="35" xfId="0" applyNumberFormat="1" applyFont="1" applyBorder="1" applyAlignment="1">
      <alignment horizontal="left" vertical="center"/>
    </xf>
    <xf numFmtId="0" fontId="9" fillId="0" borderId="36" xfId="0" applyNumberFormat="1" applyFont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40" xfId="0" applyNumberFormat="1" applyFont="1" applyBorder="1" applyAlignment="1">
      <alignment vertical="center"/>
    </xf>
    <xf numFmtId="0" fontId="8" fillId="0" borderId="15" xfId="0" applyNumberFormat="1" applyFont="1" applyBorder="1" applyAlignment="1">
      <alignment vertical="center"/>
    </xf>
    <xf numFmtId="0" fontId="9" fillId="0" borderId="35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16" xfId="0" applyNumberFormat="1" applyFont="1" applyFill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9" fillId="0" borderId="16" xfId="0" applyNumberFormat="1" applyFont="1" applyBorder="1" applyAlignment="1">
      <alignment vertical="center"/>
    </xf>
    <xf numFmtId="49" fontId="8" fillId="2" borderId="22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indent="1"/>
    </xf>
    <xf numFmtId="49" fontId="8" fillId="2" borderId="6" xfId="0" applyNumberFormat="1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 vertical="center" textRotation="90"/>
    </xf>
    <xf numFmtId="49" fontId="9" fillId="1" borderId="14" xfId="0" applyNumberFormat="1" applyFont="1" applyFill="1" applyBorder="1" applyAlignment="1">
      <alignment horizontal="center" vertical="center"/>
    </xf>
    <xf numFmtId="49" fontId="9" fillId="1" borderId="27" xfId="0" applyNumberFormat="1" applyFont="1" applyFill="1" applyBorder="1" applyAlignment="1">
      <alignment horizontal="center" vertical="center"/>
    </xf>
    <xf numFmtId="49" fontId="9" fillId="1" borderId="37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8" fillId="2" borderId="39" xfId="0" applyNumberFormat="1" applyFont="1" applyFill="1" applyBorder="1" applyAlignment="1">
      <alignment horizontal="left" vertical="center" indent="1"/>
    </xf>
    <xf numFmtId="49" fontId="8" fillId="2" borderId="23" xfId="0" applyNumberFormat="1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1" fontId="10" fillId="3" borderId="45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0" fontId="9" fillId="0" borderId="15" xfId="0" applyNumberFormat="1" applyFont="1" applyBorder="1" applyAlignment="1">
      <alignment vertical="center"/>
    </xf>
    <xf numFmtId="0" fontId="9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32</xdr:row>
      <xdr:rowOff>19049</xdr:rowOff>
    </xdr:from>
    <xdr:to>
      <xdr:col>8</xdr:col>
      <xdr:colOff>104775</xdr:colOff>
      <xdr:row>43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4774" y="7067549"/>
          <a:ext cx="5981701" cy="2190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104775</xdr:colOff>
      <xdr:row>41</xdr:row>
      <xdr:rowOff>161925</xdr:rowOff>
    </xdr:from>
    <xdr:to>
      <xdr:col>8</xdr:col>
      <xdr:colOff>114300</xdr:colOff>
      <xdr:row>48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8924925"/>
          <a:ext cx="59912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[C] Students with an ACT sub-test score of &gt;=18 or SAT of &gt;= 430 may enroll in ENGL 120. Earning a grade of "C" or better will result in credit for ENGL 110</a:t>
          </a:r>
        </a:p>
      </xdr:txBody>
    </xdr:sp>
    <xdr:clientData/>
  </xdr:twoCellAnchor>
  <xdr:twoCellAnchor>
    <xdr:from>
      <xdr:col>8</xdr:col>
      <xdr:colOff>590550</xdr:colOff>
      <xdr:row>40</xdr:row>
      <xdr:rowOff>66690</xdr:rowOff>
    </xdr:from>
    <xdr:to>
      <xdr:col>16</xdr:col>
      <xdr:colOff>95250</xdr:colOff>
      <xdr:row>51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72250" y="8639190"/>
          <a:ext cx="6562725" cy="204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Electives: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any didatic ECE 4xx course (excluding x93, 494, 496)</a:t>
          </a:r>
        </a:p>
        <a:p>
          <a:pPr algn="l" rtl="0"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Tech Electives: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ECE 374, any didactic ECE 4xx course, ECE x93 or 494 (max 6 credits total between x93 and 494), ECE 496 (max 3 credits or any course from the accompanying Tech Elective  List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MATH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May be acheived by taking 6 credits to include MATH 270 and all 300-400 level MATH courses except MATH 327 and MATH 376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PHYS Minor: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PHYS 252L, PHYS 350, plus 7 credits 300-400 level PHYS or PHYS 171, PHYS 251L, PHYS 251R, PHYS 252R, or PHYS 215. ME 221 and 222 may be substituted for PHYS 251 and PHYS 251L</a:t>
          </a: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9</xdr:col>
      <xdr:colOff>1</xdr:colOff>
      <xdr:row>32</xdr:row>
      <xdr:rowOff>19065</xdr:rowOff>
    </xdr:from>
    <xdr:to>
      <xdr:col>16</xdr:col>
      <xdr:colOff>1</xdr:colOff>
      <xdr:row>40</xdr:row>
      <xdr:rowOff>161940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91301" y="7067565"/>
          <a:ext cx="53340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220980</xdr:rowOff>
        </xdr:from>
        <xdr:to>
          <xdr:col>14</xdr:col>
          <xdr:colOff>678180</xdr:colOff>
          <xdr:row>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609600</xdr:colOff>
          <xdr:row>7</xdr:row>
          <xdr:rowOff>220980</xdr:rowOff>
        </xdr:from>
        <xdr:to>
          <xdr:col>15</xdr:col>
          <xdr:colOff>144780</xdr:colOff>
          <xdr:row>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5</xdr:row>
          <xdr:rowOff>220980</xdr:rowOff>
        </xdr:from>
        <xdr:to>
          <xdr:col>15</xdr:col>
          <xdr:colOff>1447800</xdr:colOff>
          <xdr:row>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144780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487680</xdr:colOff>
          <xdr:row>11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Cultural Diversity (D)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883920</xdr:colOff>
          <xdr:row>9</xdr:row>
          <xdr:rowOff>220980</xdr:rowOff>
        </xdr:from>
        <xdr:to>
          <xdr:col>16</xdr:col>
          <xdr:colOff>198120</xdr:colOff>
          <xdr:row>11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Global Perspective (G)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9694-17C4-427F-B0C3-40A091D1997C}">
  <dimension ref="A2:T30"/>
  <sheetViews>
    <sheetView zoomScale="120" zoomScaleNormal="120" workbookViewId="0">
      <selection activeCell="C8" sqref="C8"/>
    </sheetView>
  </sheetViews>
  <sheetFormatPr defaultColWidth="8.88671875" defaultRowHeight="14.4" x14ac:dyDescent="0.3"/>
  <cols>
    <col min="2" max="2" width="8.88671875" style="72"/>
    <col min="3" max="3" width="34.33203125" bestFit="1" customWidth="1"/>
    <col min="4" max="4" width="8.88671875" style="71"/>
    <col min="5" max="5" width="9.109375" style="71"/>
    <col min="6" max="6" width="8.88671875" style="71"/>
    <col min="9" max="9" width="10" style="72" customWidth="1"/>
    <col min="10" max="10" width="24.33203125" style="72" bestFit="1" customWidth="1"/>
    <col min="11" max="11" width="8.88671875" style="71"/>
    <col min="12" max="12" width="9.109375" style="71"/>
    <col min="13" max="13" width="8.88671875" style="71"/>
    <col min="15" max="19" width="8.88671875" style="71"/>
  </cols>
  <sheetData>
    <row r="2" spans="1:20" x14ac:dyDescent="0.3">
      <c r="C2" t="s">
        <v>70</v>
      </c>
      <c r="D2" s="71" t="s">
        <v>55</v>
      </c>
      <c r="E2" s="71" t="s">
        <v>56</v>
      </c>
      <c r="F2" s="71" t="s">
        <v>36</v>
      </c>
      <c r="J2" s="72" t="s">
        <v>70</v>
      </c>
      <c r="K2" s="71" t="s">
        <v>55</v>
      </c>
      <c r="L2" s="71" t="s">
        <v>56</v>
      </c>
      <c r="M2" s="71" t="s">
        <v>36</v>
      </c>
      <c r="O2" s="72" t="s">
        <v>38</v>
      </c>
      <c r="Q2" s="71" t="s">
        <v>70</v>
      </c>
      <c r="R2" s="71" t="s">
        <v>55</v>
      </c>
      <c r="S2" s="71" t="s">
        <v>56</v>
      </c>
      <c r="T2" t="s">
        <v>57</v>
      </c>
    </row>
    <row r="3" spans="1:20" x14ac:dyDescent="0.3">
      <c r="A3" t="s">
        <v>42</v>
      </c>
      <c r="B3" s="72">
        <v>121</v>
      </c>
      <c r="C3" t="s">
        <v>8</v>
      </c>
      <c r="D3" s="71">
        <v>3</v>
      </c>
      <c r="F3" s="71" t="s">
        <v>9</v>
      </c>
      <c r="H3" t="s">
        <v>10</v>
      </c>
      <c r="I3" s="72">
        <v>320</v>
      </c>
      <c r="J3" s="72" t="s">
        <v>64</v>
      </c>
      <c r="K3" s="71">
        <v>3</v>
      </c>
    </row>
    <row r="4" spans="1:20" x14ac:dyDescent="0.3">
      <c r="A4" t="s">
        <v>34</v>
      </c>
      <c r="B4" s="72">
        <v>165</v>
      </c>
      <c r="C4" t="s">
        <v>19</v>
      </c>
      <c r="D4" s="71">
        <v>4</v>
      </c>
      <c r="F4" s="71" t="s">
        <v>20</v>
      </c>
      <c r="H4" t="s">
        <v>10</v>
      </c>
      <c r="I4" s="72">
        <v>321</v>
      </c>
      <c r="J4" s="72" t="s">
        <v>65</v>
      </c>
      <c r="K4" s="71">
        <v>2</v>
      </c>
    </row>
    <row r="5" spans="1:20" x14ac:dyDescent="0.3">
      <c r="A5" t="s">
        <v>10</v>
      </c>
      <c r="B5" s="72">
        <v>173</v>
      </c>
      <c r="C5" t="s">
        <v>15</v>
      </c>
      <c r="D5" s="71">
        <v>4</v>
      </c>
      <c r="H5" t="s">
        <v>10</v>
      </c>
      <c r="I5" s="72">
        <v>376</v>
      </c>
      <c r="J5" s="72" t="s">
        <v>66</v>
      </c>
      <c r="K5" s="71">
        <v>4</v>
      </c>
    </row>
    <row r="6" spans="1:20" x14ac:dyDescent="0.3">
      <c r="A6" t="s">
        <v>17</v>
      </c>
      <c r="B6" s="72">
        <v>110</v>
      </c>
      <c r="C6" t="s">
        <v>58</v>
      </c>
      <c r="D6" s="71">
        <v>4</v>
      </c>
      <c r="F6" s="71" t="s">
        <v>14</v>
      </c>
      <c r="H6" t="s">
        <v>10</v>
      </c>
      <c r="I6" s="72">
        <v>351</v>
      </c>
      <c r="J6" s="72" t="s">
        <v>67</v>
      </c>
      <c r="K6" s="71">
        <v>4</v>
      </c>
    </row>
    <row r="7" spans="1:20" x14ac:dyDescent="0.3">
      <c r="A7" t="s">
        <v>35</v>
      </c>
      <c r="C7" t="s">
        <v>71</v>
      </c>
      <c r="D7" s="71">
        <v>2</v>
      </c>
      <c r="F7" s="71" t="s">
        <v>12</v>
      </c>
      <c r="H7" t="s">
        <v>17</v>
      </c>
      <c r="J7" s="72" t="s">
        <v>44</v>
      </c>
      <c r="K7" s="71">
        <v>3</v>
      </c>
      <c r="M7" s="71" t="s">
        <v>14</v>
      </c>
    </row>
    <row r="8" spans="1:20" x14ac:dyDescent="0.3">
      <c r="A8" t="s">
        <v>50</v>
      </c>
      <c r="C8" t="s">
        <v>54</v>
      </c>
      <c r="D8" s="71">
        <v>1</v>
      </c>
      <c r="F8" s="71" t="s">
        <v>27</v>
      </c>
    </row>
    <row r="9" spans="1:20" x14ac:dyDescent="0.3">
      <c r="D9" s="71">
        <f>SUM(D3:D8)</f>
        <v>18</v>
      </c>
      <c r="K9" s="71">
        <f>SUM(K3:K7)</f>
        <v>16</v>
      </c>
    </row>
    <row r="11" spans="1:20" x14ac:dyDescent="0.3">
      <c r="A11" t="s">
        <v>10</v>
      </c>
      <c r="B11" s="72">
        <v>111</v>
      </c>
      <c r="C11" t="s">
        <v>11</v>
      </c>
      <c r="D11" s="71">
        <v>3</v>
      </c>
      <c r="H11" t="s">
        <v>10</v>
      </c>
      <c r="I11" s="72">
        <v>341</v>
      </c>
      <c r="J11" s="72" t="s">
        <v>28</v>
      </c>
      <c r="K11" s="71">
        <v>3</v>
      </c>
    </row>
    <row r="12" spans="1:20" x14ac:dyDescent="0.3">
      <c r="A12" t="s">
        <v>17</v>
      </c>
      <c r="B12" s="72">
        <v>120</v>
      </c>
      <c r="C12" t="s">
        <v>13</v>
      </c>
      <c r="D12" s="71">
        <v>3</v>
      </c>
      <c r="F12" s="71" t="s">
        <v>14</v>
      </c>
      <c r="H12" t="s">
        <v>10</v>
      </c>
      <c r="I12" s="72">
        <v>401</v>
      </c>
      <c r="J12" s="72" t="s">
        <v>29</v>
      </c>
      <c r="K12" s="71">
        <v>1</v>
      </c>
    </row>
    <row r="13" spans="1:20" x14ac:dyDescent="0.3">
      <c r="A13" t="s">
        <v>21</v>
      </c>
      <c r="B13" s="72">
        <v>251</v>
      </c>
      <c r="C13" t="s">
        <v>59</v>
      </c>
      <c r="D13" s="71">
        <v>4</v>
      </c>
      <c r="F13" s="71" t="s">
        <v>9</v>
      </c>
      <c r="H13" t="s">
        <v>10</v>
      </c>
      <c r="I13" s="72">
        <v>331</v>
      </c>
      <c r="J13" s="72" t="s">
        <v>68</v>
      </c>
      <c r="K13" s="71">
        <v>4</v>
      </c>
    </row>
    <row r="14" spans="1:20" x14ac:dyDescent="0.3">
      <c r="A14" t="s">
        <v>34</v>
      </c>
      <c r="B14" s="72">
        <v>166</v>
      </c>
      <c r="C14" t="s">
        <v>18</v>
      </c>
      <c r="D14" s="71">
        <v>4</v>
      </c>
      <c r="H14" t="s">
        <v>10</v>
      </c>
      <c r="I14" s="72">
        <v>343</v>
      </c>
      <c r="J14" s="72" t="s">
        <v>69</v>
      </c>
      <c r="K14" s="71">
        <v>4</v>
      </c>
    </row>
    <row r="15" spans="1:20" x14ac:dyDescent="0.3">
      <c r="A15" t="s">
        <v>51</v>
      </c>
      <c r="D15" s="71">
        <v>3</v>
      </c>
      <c r="H15" t="s">
        <v>51</v>
      </c>
      <c r="K15" s="71">
        <v>3</v>
      </c>
    </row>
    <row r="16" spans="1:20" x14ac:dyDescent="0.3">
      <c r="D16" s="71">
        <f>SUM(D11:D15)</f>
        <v>17</v>
      </c>
      <c r="K16" s="71">
        <f>SUM(K11:K15)</f>
        <v>15</v>
      </c>
    </row>
    <row r="18" spans="1:11" x14ac:dyDescent="0.3">
      <c r="A18" t="s">
        <v>22</v>
      </c>
      <c r="B18" s="72">
        <v>206</v>
      </c>
      <c r="C18" t="s">
        <v>60</v>
      </c>
      <c r="D18" s="71">
        <v>4</v>
      </c>
      <c r="H18" t="s">
        <v>10</v>
      </c>
      <c r="I18" s="72">
        <v>403</v>
      </c>
      <c r="J18" s="72" t="s">
        <v>30</v>
      </c>
      <c r="K18" s="71">
        <v>2</v>
      </c>
    </row>
    <row r="19" spans="1:11" x14ac:dyDescent="0.3">
      <c r="A19" t="s">
        <v>34</v>
      </c>
      <c r="B19" s="72">
        <v>265</v>
      </c>
      <c r="C19" t="s">
        <v>25</v>
      </c>
      <c r="D19" s="71">
        <v>4</v>
      </c>
      <c r="H19" t="s">
        <v>32</v>
      </c>
      <c r="I19" s="72">
        <v>402</v>
      </c>
      <c r="J19" s="72" t="s">
        <v>33</v>
      </c>
      <c r="K19" s="71">
        <v>1</v>
      </c>
    </row>
    <row r="20" spans="1:11" x14ac:dyDescent="0.3">
      <c r="A20" t="s">
        <v>21</v>
      </c>
      <c r="B20" s="72">
        <v>252</v>
      </c>
      <c r="C20" t="s">
        <v>61</v>
      </c>
      <c r="D20" s="71">
        <v>4</v>
      </c>
      <c r="F20" s="71" t="s">
        <v>9</v>
      </c>
      <c r="H20" t="s">
        <v>51</v>
      </c>
      <c r="K20" s="71">
        <v>3</v>
      </c>
    </row>
    <row r="21" spans="1:11" x14ac:dyDescent="0.3">
      <c r="A21" t="s">
        <v>34</v>
      </c>
      <c r="B21" s="72">
        <v>129</v>
      </c>
      <c r="C21" t="s">
        <v>16</v>
      </c>
      <c r="D21" s="71">
        <v>3</v>
      </c>
      <c r="H21" t="s">
        <v>53</v>
      </c>
      <c r="K21" s="71">
        <v>3</v>
      </c>
    </row>
    <row r="22" spans="1:11" x14ac:dyDescent="0.3">
      <c r="A22" t="s">
        <v>51</v>
      </c>
      <c r="D22" s="71">
        <v>3</v>
      </c>
      <c r="H22" t="s">
        <v>52</v>
      </c>
      <c r="K22" s="71">
        <v>3</v>
      </c>
    </row>
    <row r="23" spans="1:11" x14ac:dyDescent="0.3">
      <c r="D23" s="71">
        <f>SUM(D18:D22)</f>
        <v>18</v>
      </c>
      <c r="K23" s="71">
        <f>SUM(K18:K22)</f>
        <v>12</v>
      </c>
    </row>
    <row r="25" spans="1:11" x14ac:dyDescent="0.3">
      <c r="A25" t="s">
        <v>23</v>
      </c>
      <c r="B25" s="72">
        <v>110</v>
      </c>
      <c r="C25" t="s">
        <v>24</v>
      </c>
      <c r="D25" s="71">
        <v>3</v>
      </c>
      <c r="F25" s="71" t="s">
        <v>14</v>
      </c>
      <c r="H25" t="s">
        <v>10</v>
      </c>
      <c r="I25" s="72">
        <v>405</v>
      </c>
      <c r="J25" s="72" t="s">
        <v>31</v>
      </c>
      <c r="K25" s="71">
        <v>3</v>
      </c>
    </row>
    <row r="26" spans="1:11" x14ac:dyDescent="0.3">
      <c r="A26" t="s">
        <v>10</v>
      </c>
      <c r="B26" s="72">
        <v>311</v>
      </c>
      <c r="C26" t="s">
        <v>62</v>
      </c>
      <c r="D26" s="71">
        <v>4</v>
      </c>
      <c r="H26" t="s">
        <v>53</v>
      </c>
      <c r="K26" s="71">
        <v>3</v>
      </c>
    </row>
    <row r="27" spans="1:11" x14ac:dyDescent="0.3">
      <c r="A27" t="s">
        <v>34</v>
      </c>
      <c r="B27" s="72">
        <v>266</v>
      </c>
      <c r="C27" t="s">
        <v>26</v>
      </c>
      <c r="D27" s="71">
        <v>3</v>
      </c>
      <c r="H27" t="s">
        <v>53</v>
      </c>
      <c r="K27" s="71">
        <v>3</v>
      </c>
    </row>
    <row r="28" spans="1:11" x14ac:dyDescent="0.3">
      <c r="A28" t="s">
        <v>10</v>
      </c>
      <c r="B28" s="72">
        <v>275</v>
      </c>
      <c r="C28" t="s">
        <v>63</v>
      </c>
      <c r="D28" s="71">
        <v>4</v>
      </c>
      <c r="H28" t="s">
        <v>52</v>
      </c>
      <c r="K28" s="71">
        <v>3</v>
      </c>
    </row>
    <row r="29" spans="1:11" x14ac:dyDescent="0.3">
      <c r="A29" t="s">
        <v>52</v>
      </c>
      <c r="D29" s="71">
        <v>3</v>
      </c>
      <c r="H29" t="s">
        <v>52</v>
      </c>
      <c r="K29" s="71">
        <v>3</v>
      </c>
    </row>
    <row r="30" spans="1:11" x14ac:dyDescent="0.3">
      <c r="D30" s="71">
        <f>SUM(D25:D29)</f>
        <v>17</v>
      </c>
      <c r="K30" s="71">
        <f>SUM(K25:K29)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8F8D-F768-4F02-BA7F-7C877482D8F1}">
  <sheetPr>
    <pageSetUpPr fitToPage="1"/>
  </sheetPr>
  <dimension ref="A1:T48"/>
  <sheetViews>
    <sheetView showGridLines="0" tabSelected="1" zoomScaleNormal="100" workbookViewId="0">
      <selection activeCell="B8" sqref="B8"/>
    </sheetView>
  </sheetViews>
  <sheetFormatPr defaultColWidth="8.88671875" defaultRowHeight="14.4" x14ac:dyDescent="0.3"/>
  <cols>
    <col min="1" max="1" width="3.33203125" bestFit="1" customWidth="1"/>
    <col min="2" max="2" width="15.109375" bestFit="1" customWidth="1"/>
    <col min="4" max="4" width="33.6640625" bestFit="1" customWidth="1"/>
    <col min="5" max="5" width="7" customWidth="1"/>
    <col min="8" max="8" width="15.109375" bestFit="1" customWidth="1"/>
    <col min="9" max="9" width="6.6640625" customWidth="1"/>
    <col min="10" max="10" width="24.88671875" bestFit="1" customWidth="1"/>
    <col min="11" max="11" width="7" customWidth="1"/>
    <col min="13" max="13" width="8.109375" customWidth="1"/>
    <col min="14" max="14" width="10.6640625" customWidth="1"/>
    <col min="15" max="15" width="11.109375" customWidth="1"/>
    <col min="16" max="16" width="22.88671875" customWidth="1"/>
    <col min="17" max="17" width="7" customWidth="1"/>
    <col min="18" max="18" width="7.33203125" customWidth="1"/>
  </cols>
  <sheetData>
    <row r="1" spans="1:20" ht="21" x14ac:dyDescent="0.4">
      <c r="A1" s="120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0" ht="23.4" x14ac:dyDescent="0.45">
      <c r="A2" s="122" t="s">
        <v>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0" ht="13.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0" ht="15" customHeight="1" thickBot="1" x14ac:dyDescent="0.35">
      <c r="B4" s="13"/>
      <c r="C4" s="13" t="s">
        <v>0</v>
      </c>
      <c r="D4" s="64"/>
      <c r="E4" s="11"/>
      <c r="F4" s="11"/>
      <c r="G4" s="11"/>
      <c r="H4" s="9" t="s">
        <v>43</v>
      </c>
      <c r="I4" s="125"/>
      <c r="J4" s="125"/>
      <c r="K4" s="16"/>
      <c r="L4" s="16"/>
      <c r="M4" s="14" t="s">
        <v>1</v>
      </c>
      <c r="N4" s="124"/>
      <c r="O4" s="124"/>
      <c r="P4" s="124"/>
      <c r="Q4" s="16"/>
      <c r="R4" s="16"/>
      <c r="S4" s="16"/>
    </row>
    <row r="5" spans="1:20" ht="15" thickBot="1" x14ac:dyDescent="0.35">
      <c r="A5" s="13"/>
      <c r="B5" s="13"/>
      <c r="C5" s="13"/>
      <c r="D5" s="12"/>
      <c r="E5" s="12"/>
      <c r="F5" s="12"/>
      <c r="G5" s="12"/>
      <c r="H5" s="15"/>
      <c r="I5" s="15"/>
      <c r="J5" s="17"/>
      <c r="K5" s="17"/>
      <c r="L5" s="17"/>
      <c r="M5" s="16"/>
      <c r="N5" s="16"/>
      <c r="O5" s="16"/>
      <c r="P5" s="16"/>
      <c r="Q5" s="16"/>
      <c r="R5" s="16"/>
      <c r="S5" s="16"/>
    </row>
    <row r="6" spans="1:20" ht="17.850000000000001" customHeight="1" x14ac:dyDescent="0.3">
      <c r="A6" s="18"/>
      <c r="B6" s="126" t="s">
        <v>2</v>
      </c>
      <c r="C6" s="127"/>
      <c r="D6" s="128"/>
      <c r="E6" s="128"/>
      <c r="F6" s="129"/>
      <c r="G6" s="129"/>
      <c r="H6" s="126" t="s">
        <v>7</v>
      </c>
      <c r="I6" s="127"/>
      <c r="J6" s="128"/>
      <c r="K6" s="128"/>
      <c r="L6" s="128"/>
      <c r="M6" s="129"/>
      <c r="N6" s="66"/>
      <c r="O6" s="65"/>
      <c r="P6" s="65"/>
      <c r="Q6" s="65"/>
      <c r="R6" s="65"/>
      <c r="S6" s="65"/>
    </row>
    <row r="7" spans="1:20" ht="17.850000000000001" customHeight="1" thickBot="1" x14ac:dyDescent="0.35">
      <c r="A7" s="18"/>
      <c r="B7" s="130" t="s">
        <v>3</v>
      </c>
      <c r="C7" s="131"/>
      <c r="D7" s="132"/>
      <c r="E7" s="19" t="s">
        <v>4</v>
      </c>
      <c r="F7" s="20" t="s">
        <v>5</v>
      </c>
      <c r="G7" s="21" t="s">
        <v>6</v>
      </c>
      <c r="H7" s="130" t="s">
        <v>3</v>
      </c>
      <c r="I7" s="133"/>
      <c r="J7" s="132"/>
      <c r="K7" s="19" t="s">
        <v>4</v>
      </c>
      <c r="L7" s="22" t="s">
        <v>5</v>
      </c>
      <c r="M7" s="21" t="s">
        <v>6</v>
      </c>
      <c r="N7" s="140"/>
      <c r="O7" s="141"/>
      <c r="P7" s="23"/>
      <c r="Q7" s="23"/>
      <c r="R7" s="23"/>
    </row>
    <row r="8" spans="1:20" ht="17.850000000000001" customHeight="1" x14ac:dyDescent="0.3">
      <c r="A8" s="134" t="s">
        <v>45</v>
      </c>
      <c r="B8" s="74" t="str">
        <f>IF(ISBLANK(Grades!A3),(" "),(Grades!A3))</f>
        <v>CHEM</v>
      </c>
      <c r="C8" s="24">
        <f>IF(ISBLANK(Grades!B3),(" "),(Grades!B3))</f>
        <v>121</v>
      </c>
      <c r="D8" s="75" t="str">
        <f>IF(ISBLANK(Grades!C3),(" "),(Grades!C3))</f>
        <v>General Chemistry I</v>
      </c>
      <c r="E8" s="99">
        <f>IF(ISBLANK(Grades!D3),(" "),(Grades!D3))</f>
        <v>3</v>
      </c>
      <c r="F8" s="99" t="str">
        <f>IF(ISBLANK(Grades!E3),(" "),(Grades!E3))</f>
        <v xml:space="preserve"> </v>
      </c>
      <c r="G8" s="99" t="str">
        <f>IF(ISBLANK(Grades!F3),(" "),(Grades!F3))</f>
        <v>S</v>
      </c>
      <c r="H8" s="74" t="str">
        <f>IF(ISBLANK(Grades!A11),(" "),(Grades!A11))</f>
        <v>ECE</v>
      </c>
      <c r="I8" s="24">
        <f>IF(ISBLANK(Grades!B11),(" "),(Grades!B11))</f>
        <v>111</v>
      </c>
      <c r="J8" s="81" t="str">
        <f>IF(ISBLANK(Grades!C11),(" "),(Grades!C11))</f>
        <v>Intro to ECE</v>
      </c>
      <c r="K8" s="25">
        <f>IF(ISBLANK(Grades!D11),(" "),(Grades!D11))</f>
        <v>3</v>
      </c>
      <c r="L8" s="25" t="str">
        <f>IF(ISBLANK(Grades!E11),(" "),(Grades!E11))</f>
        <v xml:space="preserve"> </v>
      </c>
      <c r="M8" s="82"/>
      <c r="N8" s="6"/>
      <c r="O8" s="7"/>
      <c r="P8" s="7"/>
      <c r="Q8" s="7"/>
      <c r="R8" s="7"/>
    </row>
    <row r="9" spans="1:20" ht="17.850000000000001" customHeight="1" x14ac:dyDescent="0.3">
      <c r="A9" s="135"/>
      <c r="B9" s="76" t="str">
        <f>IF(ISBLANK(Grades!A4),(" "),(Grades!A4))</f>
        <v>MATH</v>
      </c>
      <c r="C9" s="31">
        <f>IF(ISBLANK(Grades!B4),(" "),(Grades!B4))</f>
        <v>165</v>
      </c>
      <c r="D9" s="28" t="str">
        <f>IF(ISBLANK(Grades!C4),(" "),(Grades!C4))</f>
        <v>Calculus I</v>
      </c>
      <c r="E9" s="30">
        <f>IF(ISBLANK(Grades!D4),(" "),(Grades!D4))</f>
        <v>4</v>
      </c>
      <c r="F9" s="30" t="str">
        <f>IF(ISBLANK(Grades!E4),(" "),(Grades!E4))</f>
        <v xml:space="preserve"> </v>
      </c>
      <c r="G9" s="30" t="str">
        <f>IF(ISBLANK(Grades!F4),(" "),(Grades!F4))</f>
        <v>R</v>
      </c>
      <c r="H9" s="77" t="str">
        <f>IF(ISBLANK(Grades!A12),(" "),(Grades!A12))</f>
        <v>ENGL</v>
      </c>
      <c r="I9" s="31">
        <f>IF(ISBLANK(Grades!B12),(" "),(Grades!B12))</f>
        <v>120</v>
      </c>
      <c r="J9" s="32" t="str">
        <f>IF(ISBLANK(Grades!C12),(" "),(Grades!C12))</f>
        <v>College Composition II</v>
      </c>
      <c r="K9" s="29">
        <f>IF(ISBLANK(Grades!D12),(" "),(Grades!D12))</f>
        <v>3</v>
      </c>
      <c r="L9" s="29" t="str">
        <f>IF(ISBLANK(Grades!E12),(" "),(Grades!E12))</f>
        <v xml:space="preserve"> </v>
      </c>
      <c r="M9" s="29" t="str">
        <f>IF(ISBLANK(Grades!F12),(" "),(Grades!F12))</f>
        <v>C</v>
      </c>
      <c r="N9" s="142"/>
      <c r="O9" s="143"/>
      <c r="P9" s="7"/>
      <c r="Q9" s="7"/>
      <c r="R9" s="7"/>
    </row>
    <row r="10" spans="1:20" ht="17.850000000000001" customHeight="1" x14ac:dyDescent="0.3">
      <c r="A10" s="135"/>
      <c r="B10" s="76" t="str">
        <f>IF(ISBLANK(Grades!A5),(" "),(Grades!A5))</f>
        <v>ECE</v>
      </c>
      <c r="C10" s="100">
        <f>IF(ISBLANK(Grades!B5),(" "),(Grades!B5))</f>
        <v>173</v>
      </c>
      <c r="D10" s="28" t="str">
        <f>IF(ISBLANK(Grades!C5),(" "),(Grades!C5))</f>
        <v>Intro to Computing</v>
      </c>
      <c r="E10" s="30">
        <f>IF(ISBLANK(Grades!D5),(" "),(Grades!D5))</f>
        <v>4</v>
      </c>
      <c r="F10" s="30" t="str">
        <f>IF(ISBLANK(Grades!E5),(" "),(Grades!E5))</f>
        <v xml:space="preserve"> </v>
      </c>
      <c r="G10" s="78"/>
      <c r="H10" s="77" t="str">
        <f>IF(ISBLANK(Grades!A13),(" "),(Grades!A13))</f>
        <v>PHYS</v>
      </c>
      <c r="I10" s="31">
        <f>IF(ISBLANK(Grades!B13),(" "),(Grades!B13))</f>
        <v>251</v>
      </c>
      <c r="J10" s="32" t="str">
        <f>IF(ISBLANK(Grades!C13),(" "),(Grades!C13))</f>
        <v>University Physics I</v>
      </c>
      <c r="K10" s="29">
        <f>IF(ISBLANK(Grades!D13),(" "),(Grades!D13))</f>
        <v>4</v>
      </c>
      <c r="L10" s="29" t="str">
        <f>IF(ISBLANK(Grades!E13),(" "),(Grades!E13))</f>
        <v xml:space="preserve"> </v>
      </c>
      <c r="M10" s="80" t="str">
        <f>IF(ISBLANK(Grades!F13),(" "),(Grades!F13))</f>
        <v>S</v>
      </c>
      <c r="N10" s="7"/>
      <c r="O10" s="7"/>
      <c r="P10" s="7"/>
      <c r="Q10" s="7"/>
      <c r="R10" s="7"/>
    </row>
    <row r="11" spans="1:20" ht="17.850000000000001" customHeight="1" x14ac:dyDescent="0.3">
      <c r="A11" s="135"/>
      <c r="B11" s="76" t="str">
        <f>IF(ISBLANK(Grades!A6),(" "),(Grades!A6))</f>
        <v>ENGL</v>
      </c>
      <c r="C11" s="31">
        <f>IF(ISBLANK(Grades!B6),(" "),(Grades!B6))</f>
        <v>110</v>
      </c>
      <c r="D11" s="28" t="str">
        <f>IF(ISBLANK(Grades!C6),(" "),(Grades!C6))</f>
        <v>College Composition</v>
      </c>
      <c r="E11" s="30">
        <f>IF(ISBLANK(Grades!D6),(" "),(Grades!D6))</f>
        <v>4</v>
      </c>
      <c r="F11" s="30" t="str">
        <f>IF(ISBLANK(Grades!E6),(" "),(Grades!E6))</f>
        <v xml:space="preserve"> </v>
      </c>
      <c r="G11" s="30" t="str">
        <f>IF(ISBLANK(Grades!F6),(" "),(Grades!F6))</f>
        <v>C</v>
      </c>
      <c r="H11" s="77" t="str">
        <f>IF(ISBLANK(Grades!A14),(" "),(Grades!A14))</f>
        <v>MATH</v>
      </c>
      <c r="I11" s="31">
        <f>IF(ISBLANK(Grades!B14),(" "),(Grades!B14))</f>
        <v>166</v>
      </c>
      <c r="J11" s="32" t="str">
        <f>IF(ISBLANK(Grades!C14),(" "),(Grades!C14))</f>
        <v>Calculus II</v>
      </c>
      <c r="K11" s="29">
        <f>IF(ISBLANK(Grades!D14),(" "),(Grades!D14))</f>
        <v>4</v>
      </c>
      <c r="L11" s="29" t="str">
        <f>IF(ISBLANK(Grades!E14),(" "),(Grades!E14))</f>
        <v xml:space="preserve"> </v>
      </c>
      <c r="M11" s="90"/>
      <c r="N11" s="142"/>
      <c r="O11" s="143"/>
      <c r="P11" s="7"/>
      <c r="Q11" s="7"/>
      <c r="R11" s="7"/>
      <c r="S11" s="8"/>
    </row>
    <row r="12" spans="1:20" ht="17.850000000000001" customHeight="1" thickBot="1" x14ac:dyDescent="0.35">
      <c r="A12" s="135"/>
      <c r="B12" s="76" t="str">
        <f>IF(ISBLANK(Grades!A7),(" "),(Grades!A7))</f>
        <v>WELLNESS</v>
      </c>
      <c r="C12" s="31" t="str">
        <f>IF(ISBLANK(Grades!B7),(" "),(Grades!B7))</f>
        <v xml:space="preserve"> </v>
      </c>
      <c r="D12" s="28" t="str">
        <f>IF(ISBLANK(Grades!C7),(" "),(Grades!C7))</f>
        <v>Refer to GenEd Requirements</v>
      </c>
      <c r="E12" s="30">
        <f>IF(ISBLANK(Grades!D7),(" "),(Grades!D7))</f>
        <v>2</v>
      </c>
      <c r="F12" s="30" t="str">
        <f>IF(ISBLANK(Grades!E7),(" "),(Grades!E7))</f>
        <v xml:space="preserve"> </v>
      </c>
      <c r="G12" s="30" t="str">
        <f>IF(ISBLANK(Grades!F7),(" "),(Grades!F7))</f>
        <v>W</v>
      </c>
      <c r="H12" s="77" t="str">
        <f>IF(ISBLANK(Grades!A15),(" "),(Grades!A15))</f>
        <v>GEN ED</v>
      </c>
      <c r="I12" s="31" t="str">
        <f>IF(ISBLANK(Grades!B15),(" "),(Grades!B15))</f>
        <v xml:space="preserve"> </v>
      </c>
      <c r="J12" s="93" t="str">
        <f>IF(ISBLANK(Grades!C15),(" "),(Grades!C15))</f>
        <v xml:space="preserve"> </v>
      </c>
      <c r="K12" s="101">
        <f>IF(ISBLANK(Grades!D15),(" "),(Grades!D15))</f>
        <v>3</v>
      </c>
      <c r="L12" s="101" t="str">
        <f>IF(ISBLANK(Grades!E15),(" "),(Grades!E15))</f>
        <v xml:space="preserve"> </v>
      </c>
      <c r="M12" s="101" t="str">
        <f>IF(ISBLANK(Grades!F15),(" "),(Grades!F15))</f>
        <v xml:space="preserve"> </v>
      </c>
      <c r="N12" s="33"/>
      <c r="O12" s="68"/>
      <c r="P12" s="70"/>
      <c r="Q12" s="68"/>
      <c r="R12" s="70"/>
      <c r="S12" s="8"/>
    </row>
    <row r="13" spans="1:20" ht="17.850000000000001" customHeight="1" thickBot="1" x14ac:dyDescent="0.35">
      <c r="A13" s="136"/>
      <c r="B13" s="76" t="str">
        <f>IF(ISBLANK(Grades!A8),(" "),(Grades!A8))</f>
        <v>SCIENCE LAB</v>
      </c>
      <c r="C13" s="112" t="str">
        <f>IF(ISBLANK(Grades!B8),(" "),(Grades!B8))</f>
        <v xml:space="preserve"> </v>
      </c>
      <c r="D13" s="111" t="str">
        <f>IF(ISBLANK(Grades!C8),(" "),(Grades!C8))</f>
        <v>CHEM 121L, PHYS 251L OR PHYS 252L</v>
      </c>
      <c r="E13" s="79">
        <f>IF(ISBLANK(Grades!D8),(" "),(Grades!D8))</f>
        <v>1</v>
      </c>
      <c r="F13" s="79" t="str">
        <f>IF(ISBLANK(Grades!E8),(" "),(Grades!E8))</f>
        <v xml:space="preserve"> </v>
      </c>
      <c r="G13" s="80" t="str">
        <f>IF(ISBLANK(Grades!F8),(" "),(Grades!F8))</f>
        <v>L</v>
      </c>
      <c r="H13" s="137"/>
      <c r="I13" s="138"/>
      <c r="J13" s="138"/>
      <c r="K13" s="138"/>
      <c r="L13" s="138"/>
      <c r="M13" s="139"/>
      <c r="N13" s="69" t="s">
        <v>38</v>
      </c>
      <c r="O13" s="26"/>
      <c r="P13" s="67"/>
      <c r="Q13" s="27" t="s">
        <v>4</v>
      </c>
      <c r="R13" s="96" t="s">
        <v>5</v>
      </c>
      <c r="S13" s="110" t="s">
        <v>57</v>
      </c>
    </row>
    <row r="14" spans="1:20" ht="17.850000000000001" customHeight="1" thickBot="1" x14ac:dyDescent="0.35">
      <c r="A14" s="134" t="s">
        <v>46</v>
      </c>
      <c r="B14" s="156"/>
      <c r="C14" s="157"/>
      <c r="D14" s="158"/>
      <c r="E14" s="34">
        <f>SUM(E8:E13)</f>
        <v>18</v>
      </c>
      <c r="F14" s="35"/>
      <c r="G14" s="119"/>
      <c r="H14" s="36"/>
      <c r="I14" s="36"/>
      <c r="J14" s="37"/>
      <c r="K14" s="38">
        <f>SUM(K8:K12)</f>
        <v>17</v>
      </c>
      <c r="L14" s="39"/>
      <c r="M14" s="40"/>
      <c r="N14" s="95" t="str">
        <f>IF(ISBLANK(Grades!O3),(" "),(Grades!O3))</f>
        <v xml:space="preserve"> </v>
      </c>
      <c r="O14" s="162" t="str">
        <f>IF(ISBLANK(Grades!P3),(" "),(Grades!P3))</f>
        <v xml:space="preserve"> </v>
      </c>
      <c r="P14" s="118" t="str">
        <f>IF(ISBLANK(Grades!Q3),(" "),(Grades!Q3))</f>
        <v xml:space="preserve"> </v>
      </c>
      <c r="Q14" s="163" t="str">
        <f>IF(ISBLANK(Grades!R3),(" "),(Grades!R3))</f>
        <v xml:space="preserve"> </v>
      </c>
      <c r="R14" s="79" t="str">
        <f>IF(ISBLANK(Grades!S3),(" "),(Grades!S3))</f>
        <v xml:space="preserve"> </v>
      </c>
      <c r="S14" s="80" t="str">
        <f>IF(ISBLANK(Grades!T3),(" "),(Grades!T3))</f>
        <v xml:space="preserve"> </v>
      </c>
      <c r="T14" s="6"/>
    </row>
    <row r="15" spans="1:20" ht="17.850000000000001" customHeight="1" x14ac:dyDescent="0.3">
      <c r="A15" s="135"/>
      <c r="B15" s="74" t="str">
        <f>IF(ISBLANK(Grades!A18),(" "),(Grades!A18))</f>
        <v>EE</v>
      </c>
      <c r="C15" s="24">
        <f>IF(ISBLANK(Grades!B18),(" "),(Grades!B18))</f>
        <v>206</v>
      </c>
      <c r="D15" s="81" t="str">
        <f>IF(ISBLANK(Grades!C18),(" "),(Grades!C18))</f>
        <v>Circuit Analysis I/Lab</v>
      </c>
      <c r="E15" s="25">
        <f>IF(ISBLANK(Grades!D18),(" "),(Grades!D18))</f>
        <v>4</v>
      </c>
      <c r="F15" s="25" t="str">
        <f>IF(ISBLANK(Grades!E18),(" "),(Grades!E18))</f>
        <v xml:space="preserve"> </v>
      </c>
      <c r="G15" s="82"/>
      <c r="H15" s="74" t="str">
        <f>IF(ISBLANK(Grades!A25),(" "),(Grades!A25))</f>
        <v>COMM</v>
      </c>
      <c r="I15" s="24">
        <f>IF(ISBLANK(Grades!B25),(" "),(Grades!B25))</f>
        <v>110</v>
      </c>
      <c r="J15" s="81" t="str">
        <f>IF(ISBLANK(Grades!C25),(" "),(Grades!C25))</f>
        <v>Fund Public Speaking</v>
      </c>
      <c r="K15" s="25">
        <f>IF(ISBLANK(Grades!D25),(" "),(Grades!D25))</f>
        <v>3</v>
      </c>
      <c r="L15" s="25" t="str">
        <f>IF(ISBLANK(Grades!E25),(" "),(Grades!E25))</f>
        <v xml:space="preserve"> </v>
      </c>
      <c r="M15" s="25" t="str">
        <f>IF(ISBLANK(Grades!F25),(" "),(Grades!F25))</f>
        <v>C</v>
      </c>
      <c r="N15" s="95" t="str">
        <f>IF(ISBLANK(Grades!O4),(" "),(Grades!O4))</f>
        <v xml:space="preserve"> </v>
      </c>
      <c r="O15" s="162" t="str">
        <f>IF(ISBLANK(Grades!P4),(" "),(Grades!P4))</f>
        <v xml:space="preserve"> </v>
      </c>
      <c r="P15" s="118" t="str">
        <f>IF(ISBLANK(Grades!Q4),(" "),(Grades!Q4))</f>
        <v xml:space="preserve"> </v>
      </c>
      <c r="Q15" s="163" t="str">
        <f>IF(ISBLANK(Grades!R4),(" "),(Grades!R4))</f>
        <v xml:space="preserve"> </v>
      </c>
      <c r="R15" s="79" t="str">
        <f>IF(ISBLANK(Grades!S4),(" "),(Grades!S4))</f>
        <v xml:space="preserve"> </v>
      </c>
      <c r="S15" s="80" t="str">
        <f>IF(ISBLANK(Grades!T4),(" "),(Grades!T4))</f>
        <v xml:space="preserve"> </v>
      </c>
      <c r="T15" s="6"/>
    </row>
    <row r="16" spans="1:20" ht="17.850000000000001" customHeight="1" x14ac:dyDescent="0.3">
      <c r="A16" s="135"/>
      <c r="B16" s="77" t="str">
        <f>IF(ISBLANK(Grades!A19),(" "),(Grades!A19))</f>
        <v>MATH</v>
      </c>
      <c r="C16" s="31">
        <f>IF(ISBLANK(Grades!B19),(" "),(Grades!B19))</f>
        <v>265</v>
      </c>
      <c r="D16" s="93" t="str">
        <f>IF(ISBLANK(Grades!C19),(" "),(Grades!C19))</f>
        <v>Calculus III (w/vectors)</v>
      </c>
      <c r="E16" s="101">
        <f>IF(ISBLANK(Grades!D19),(" "),(Grades!D19))</f>
        <v>4</v>
      </c>
      <c r="F16" s="101" t="str">
        <f>IF(ISBLANK(Grades!E19),(" "),(Grades!E19))</f>
        <v xml:space="preserve"> </v>
      </c>
      <c r="G16" s="78"/>
      <c r="H16" s="77" t="str">
        <f>IF(ISBLANK(Grades!A26),(" "),(Grades!A26))</f>
        <v>ECE</v>
      </c>
      <c r="I16" s="31">
        <f>IF(ISBLANK(Grades!B26),(" "),(Grades!B26))</f>
        <v>311</v>
      </c>
      <c r="J16" s="93" t="str">
        <f>IF(ISBLANK(Grades!C26),(" "),(Grades!C26))</f>
        <v>Circuit Analysis II/Lab</v>
      </c>
      <c r="K16" s="52">
        <f>IF(ISBLANK(Grades!D26),(" "),(Grades!D26))</f>
        <v>4</v>
      </c>
      <c r="L16" s="52" t="str">
        <f>IF(ISBLANK(Grades!E26),(" "),(Grades!E26))</f>
        <v xml:space="preserve"> </v>
      </c>
      <c r="M16" s="90"/>
      <c r="N16" s="95" t="str">
        <f>IF(ISBLANK(Grades!O5),(" "),(Grades!O5))</f>
        <v xml:space="preserve"> </v>
      </c>
      <c r="O16" s="162" t="str">
        <f>IF(ISBLANK(Grades!P5),(" "),(Grades!P5))</f>
        <v xml:space="preserve"> </v>
      </c>
      <c r="P16" s="118" t="str">
        <f>IF(ISBLANK(Grades!Q5),(" "),(Grades!Q5))</f>
        <v xml:space="preserve"> </v>
      </c>
      <c r="Q16" s="163" t="str">
        <f>IF(ISBLANK(Grades!R5),(" "),(Grades!R5))</f>
        <v xml:space="preserve"> </v>
      </c>
      <c r="R16" s="79" t="str">
        <f>IF(ISBLANK(Grades!S5),(" "),(Grades!S5))</f>
        <v xml:space="preserve"> </v>
      </c>
      <c r="S16" s="80" t="str">
        <f>IF(ISBLANK(Grades!T5),(" "),(Grades!T5))</f>
        <v xml:space="preserve"> </v>
      </c>
      <c r="T16" s="6"/>
    </row>
    <row r="17" spans="1:20" ht="17.850000000000001" customHeight="1" x14ac:dyDescent="0.3">
      <c r="A17" s="135"/>
      <c r="B17" s="77" t="str">
        <f>IF(ISBLANK(Grades!A20),(" "),(Grades!A20))</f>
        <v>PHYS</v>
      </c>
      <c r="C17" s="31">
        <f>IF(ISBLANK(Grades!B20),(" "),(Grades!B20))</f>
        <v>252</v>
      </c>
      <c r="D17" s="32" t="str">
        <f>IF(ISBLANK(Grades!C20),(" "),(Grades!C20))</f>
        <v>University Physics II</v>
      </c>
      <c r="E17" s="29">
        <f>IF(ISBLANK(Grades!D20),(" "),(Grades!D20))</f>
        <v>4</v>
      </c>
      <c r="F17" s="29" t="str">
        <f>IF(ISBLANK(Grades!E20),(" "),(Grades!E20))</f>
        <v xml:space="preserve"> </v>
      </c>
      <c r="G17" s="29" t="str">
        <f>IF(ISBLANK(Grades!F20),(" "),(Grades!F20))</f>
        <v>S</v>
      </c>
      <c r="H17" s="77" t="str">
        <f>IF(ISBLANK(Grades!A27),(" "),(Grades!A27))</f>
        <v>MATH</v>
      </c>
      <c r="I17" s="31">
        <f>IF(ISBLANK(Grades!B27),(" "),(Grades!B27))</f>
        <v>266</v>
      </c>
      <c r="J17" s="93" t="str">
        <f>IF(ISBLANK(Grades!C27),(" "),(Grades!C27))</f>
        <v>Intro Differential Equations</v>
      </c>
      <c r="K17" s="29">
        <f>IF(ISBLANK(Grades!D27),(" "),(Grades!D27))</f>
        <v>3</v>
      </c>
      <c r="L17" s="29" t="str">
        <f>IF(ISBLANK(Grades!E27),(" "),(Grades!E27))</f>
        <v xml:space="preserve"> </v>
      </c>
      <c r="M17" s="90"/>
      <c r="N17" s="95" t="str">
        <f>IF(ISBLANK(Grades!O6),(" "),(Grades!O6))</f>
        <v xml:space="preserve"> </v>
      </c>
      <c r="O17" s="162" t="str">
        <f>IF(ISBLANK(Grades!P6),(" "),(Grades!P6))</f>
        <v xml:space="preserve"> </v>
      </c>
      <c r="P17" s="118" t="str">
        <f>IF(ISBLANK(Grades!Q6),(" "),(Grades!Q6))</f>
        <v xml:space="preserve"> </v>
      </c>
      <c r="Q17" s="163" t="str">
        <f>IF(ISBLANK(Grades!R6),(" "),(Grades!R6))</f>
        <v xml:space="preserve"> </v>
      </c>
      <c r="R17" s="79" t="str">
        <f>IF(ISBLANK(Grades!S6),(" "),(Grades!S6))</f>
        <v xml:space="preserve"> </v>
      </c>
      <c r="S17" s="80" t="str">
        <f>IF(ISBLANK(Grades!T6),(" "),(Grades!T6))</f>
        <v xml:space="preserve"> </v>
      </c>
      <c r="T17" s="6"/>
    </row>
    <row r="18" spans="1:20" ht="17.850000000000001" customHeight="1" x14ac:dyDescent="0.3">
      <c r="A18" s="135"/>
      <c r="B18" s="77" t="str">
        <f>IF(ISBLANK(Grades!A21),(" "),(Grades!A21))</f>
        <v>MATH</v>
      </c>
      <c r="C18" s="31">
        <f>IF(ISBLANK(Grades!B21),(" "),(Grades!B21))</f>
        <v>129</v>
      </c>
      <c r="D18" s="28" t="str">
        <f>IF(ISBLANK(Grades!C21),(" "),(Grades!C21))</f>
        <v>Basic Linear Algebra</v>
      </c>
      <c r="E18" s="30">
        <f>IF(ISBLANK(Grades!D21),(" "),(Grades!D21))</f>
        <v>3</v>
      </c>
      <c r="F18" s="30" t="str">
        <f>IF(ISBLANK(Grades!E21),(" "),(Grades!E21))</f>
        <v xml:space="preserve"> </v>
      </c>
      <c r="G18" s="78"/>
      <c r="H18" s="77" t="str">
        <f>IF(ISBLANK(Grades!A28),(" "),(Grades!A28))</f>
        <v>ECE</v>
      </c>
      <c r="I18" s="31">
        <f>IF(ISBLANK(Grades!B28),(" "),(Grades!B28))</f>
        <v>275</v>
      </c>
      <c r="J18" s="93" t="str">
        <f>IF(ISBLANK(Grades!C28),(" "),(Grades!C28))</f>
        <v>Digital Design/Lab</v>
      </c>
      <c r="K18" s="29">
        <f>IF(ISBLANK(Grades!D28),(" "),(Grades!D28))</f>
        <v>4</v>
      </c>
      <c r="L18" s="29" t="str">
        <f>IF(ISBLANK(Grades!E28),(" "),(Grades!E28))</f>
        <v xml:space="preserve"> </v>
      </c>
      <c r="M18" s="78"/>
      <c r="N18" s="95" t="str">
        <f>IF(ISBLANK(Grades!O7),(" "),(Grades!O7))</f>
        <v xml:space="preserve"> </v>
      </c>
      <c r="O18" s="162" t="str">
        <f>IF(ISBLANK(Grades!P7),(" "),(Grades!P7))</f>
        <v xml:space="preserve"> </v>
      </c>
      <c r="P18" s="118" t="str">
        <f>IF(ISBLANK(Grades!Q7),(" "),(Grades!Q7))</f>
        <v xml:space="preserve"> </v>
      </c>
      <c r="Q18" s="163" t="str">
        <f>IF(ISBLANK(Grades!R7),(" "),(Grades!R7))</f>
        <v xml:space="preserve"> </v>
      </c>
      <c r="R18" s="79" t="str">
        <f>IF(ISBLANK(Grades!S7),(" "),(Grades!S7))</f>
        <v xml:space="preserve"> </v>
      </c>
      <c r="S18" s="80" t="str">
        <f>IF(ISBLANK(Grades!T7),(" "),(Grades!T7))</f>
        <v xml:space="preserve"> </v>
      </c>
      <c r="T18" s="6"/>
    </row>
    <row r="19" spans="1:20" ht="17.850000000000001" customHeight="1" thickBot="1" x14ac:dyDescent="0.35">
      <c r="A19" s="136"/>
      <c r="B19" s="77" t="str">
        <f>IF(ISBLANK(Grades!A22),(" "),(Grades!A22))</f>
        <v>GEN ED</v>
      </c>
      <c r="C19" s="31" t="str">
        <f>IF(ISBLANK(Grades!B22),(" "),(Grades!B22))</f>
        <v xml:space="preserve"> </v>
      </c>
      <c r="D19" s="93" t="str">
        <f>IF(ISBLANK(Grades!C22),(" "),(Grades!C22))</f>
        <v xml:space="preserve"> </v>
      </c>
      <c r="E19" s="101">
        <f>IF(ISBLANK(Grades!D22),(" "),(Grades!D22))</f>
        <v>3</v>
      </c>
      <c r="F19" s="101" t="str">
        <f>IF(ISBLANK(Grades!E22),(" "),(Grades!E22))</f>
        <v xml:space="preserve"> </v>
      </c>
      <c r="G19" s="101" t="str">
        <f>IF(ISBLANK(Grades!F22),(" "),(Grades!F22))</f>
        <v xml:space="preserve"> </v>
      </c>
      <c r="H19" s="77" t="str">
        <f>IF(ISBLANK(Grades!A29),(" "),(Grades!A29))</f>
        <v>TECH ELECTIVE</v>
      </c>
      <c r="I19" s="31" t="str">
        <f>IF(ISBLANK(Grades!B29),(" "),(Grades!B29))</f>
        <v xml:space="preserve"> </v>
      </c>
      <c r="J19" s="28" t="str">
        <f>IF(ISBLANK(Grades!C29),(" "),(Grades!C29))</f>
        <v xml:space="preserve"> </v>
      </c>
      <c r="K19" s="30">
        <f>IF(ISBLANK(Grades!D29),(" "),(Grades!D29))</f>
        <v>3</v>
      </c>
      <c r="L19" s="28" t="str">
        <f>IF(ISBLANK(Grades!E29),(" "),(Grades!E29))</f>
        <v xml:space="preserve"> </v>
      </c>
      <c r="M19" s="90"/>
      <c r="N19" s="95" t="str">
        <f>IF(ISBLANK(Grades!O8),(" "),(Grades!O8))</f>
        <v xml:space="preserve"> </v>
      </c>
      <c r="O19" s="162" t="str">
        <f>IF(ISBLANK(Grades!P8),(" "),(Grades!P8))</f>
        <v xml:space="preserve"> </v>
      </c>
      <c r="P19" s="118" t="str">
        <f>IF(ISBLANK(Grades!Q8),(" "),(Grades!Q8))</f>
        <v xml:space="preserve"> </v>
      </c>
      <c r="Q19" s="163" t="str">
        <f>IF(ISBLANK(Grades!R8),(" "),(Grades!R8))</f>
        <v xml:space="preserve"> </v>
      </c>
      <c r="R19" s="79" t="str">
        <f>IF(ISBLANK(Grades!S8),(" "),(Grades!S8))</f>
        <v xml:space="preserve"> </v>
      </c>
      <c r="S19" s="80" t="str">
        <f>IF(ISBLANK(Grades!T8),(" "),(Grades!T8))</f>
        <v xml:space="preserve"> </v>
      </c>
      <c r="T19" s="6"/>
    </row>
    <row r="20" spans="1:20" ht="17.850000000000001" customHeight="1" thickBot="1" x14ac:dyDescent="0.35">
      <c r="A20" s="134" t="s">
        <v>47</v>
      </c>
      <c r="B20" s="42"/>
      <c r="C20" s="43"/>
      <c r="D20" s="44"/>
      <c r="E20" s="45">
        <f>SUM(E15:E19)</f>
        <v>18</v>
      </c>
      <c r="F20" s="45"/>
      <c r="G20" s="46"/>
      <c r="H20" s="47"/>
      <c r="I20" s="47"/>
      <c r="J20" s="48"/>
      <c r="K20" s="49">
        <f>SUM(K15:K19)</f>
        <v>17</v>
      </c>
      <c r="L20" s="50"/>
      <c r="M20" s="51"/>
      <c r="N20" s="95" t="str">
        <f>IF(ISBLANK(Grades!O9),(" "),(Grades!O9))</f>
        <v xml:space="preserve"> </v>
      </c>
      <c r="O20" s="162" t="str">
        <f>IF(ISBLANK(Grades!P9),(" "),(Grades!P9))</f>
        <v xml:space="preserve"> </v>
      </c>
      <c r="P20" s="118" t="str">
        <f>IF(ISBLANK(Grades!Q9),(" "),(Grades!Q9))</f>
        <v xml:space="preserve"> </v>
      </c>
      <c r="Q20" s="163" t="str">
        <f>IF(ISBLANK(Grades!R9),(" "),(Grades!R9))</f>
        <v xml:space="preserve"> </v>
      </c>
      <c r="R20" s="79" t="str">
        <f>IF(ISBLANK(Grades!S9),(" "),(Grades!S9))</f>
        <v xml:space="preserve"> </v>
      </c>
      <c r="S20" s="80" t="str">
        <f>IF(ISBLANK(Grades!T9),(" "),(Grades!T9))</f>
        <v xml:space="preserve"> </v>
      </c>
      <c r="T20" s="6"/>
    </row>
    <row r="21" spans="1:20" ht="17.850000000000001" customHeight="1" x14ac:dyDescent="0.3">
      <c r="A21" s="135"/>
      <c r="B21" s="83" t="str">
        <f>IF(ISBLANK(Grades!H3),(" "),(Grades!H3))</f>
        <v>ECE</v>
      </c>
      <c r="C21" s="103">
        <f>IF(ISBLANK(Grades!I3),(" "),(Grades!I3))</f>
        <v>320</v>
      </c>
      <c r="D21" s="84" t="str">
        <f>IF(ISBLANK(Grades!J3),(" "),(Grades!J3))</f>
        <v>Electronics I/Lab</v>
      </c>
      <c r="E21" s="113">
        <f>IF(ISBLANK(Grades!K3),(" "),(Grades!K3))</f>
        <v>3</v>
      </c>
      <c r="F21" s="113" t="str">
        <f>IF(ISBLANK(Grades!L3),(" "),(Grades!L3))</f>
        <v xml:space="preserve"> </v>
      </c>
      <c r="G21" s="85"/>
      <c r="H21" s="83" t="str">
        <f>IF(ISBLANK(Grades!H11),(" "),(Grades!H11))</f>
        <v>ECE</v>
      </c>
      <c r="I21" s="103">
        <f>IF(ISBLANK(Grades!I11),(" "),(Grades!I11))</f>
        <v>341</v>
      </c>
      <c r="J21" s="107" t="str">
        <f>IF(ISBLANK(Grades!J11),(" "),(Grades!J11))</f>
        <v>Random Processes</v>
      </c>
      <c r="K21" s="53">
        <f>IF(ISBLANK(Grades!K11),(" "),(Grades!K11))</f>
        <v>3</v>
      </c>
      <c r="L21" s="53" t="str">
        <f>IF(ISBLANK(Grades!L11),(" "),(Grades!L11))</f>
        <v xml:space="preserve"> </v>
      </c>
      <c r="M21" s="92"/>
      <c r="N21" s="95" t="str">
        <f>IF(ISBLANK(Grades!O10),(" "),(Grades!O10))</f>
        <v xml:space="preserve"> </v>
      </c>
      <c r="O21" s="162" t="str">
        <f>IF(ISBLANK(Grades!P10),(" "),(Grades!P10))</f>
        <v xml:space="preserve"> </v>
      </c>
      <c r="P21" s="118" t="str">
        <f>IF(ISBLANK(Grades!Q10),(" "),(Grades!Q10))</f>
        <v xml:space="preserve"> </v>
      </c>
      <c r="Q21" s="163" t="str">
        <f>IF(ISBLANK(Grades!R10),(" "),(Grades!R10))</f>
        <v xml:space="preserve"> </v>
      </c>
      <c r="R21" s="79" t="str">
        <f>IF(ISBLANK(Grades!S10),(" "),(Grades!S10))</f>
        <v xml:space="preserve"> </v>
      </c>
      <c r="S21" s="80" t="str">
        <f>IF(ISBLANK(Grades!T10),(" "),(Grades!T10))</f>
        <v xml:space="preserve"> </v>
      </c>
    </row>
    <row r="22" spans="1:20" ht="17.850000000000001" customHeight="1" x14ac:dyDescent="0.3">
      <c r="A22" s="135"/>
      <c r="B22" s="104" t="str">
        <f>IF(ISBLANK(Grades!H4),(" "),(Grades!H4))</f>
        <v>ECE</v>
      </c>
      <c r="C22" s="102">
        <f>IF(ISBLANK(Grades!I4),(" "),(Grades!I4))</f>
        <v>321</v>
      </c>
      <c r="D22" s="28" t="str">
        <f>IF(ISBLANK(Grades!J4),(" "),(Grades!J4))</f>
        <v>Electronic II/Lab</v>
      </c>
      <c r="E22" s="30">
        <f>IF(ISBLANK(Grades!K4),(" "),(Grades!K4))</f>
        <v>2</v>
      </c>
      <c r="F22" s="30" t="str">
        <f>IF(ISBLANK(Grades!L4),(" "),(Grades!L4))</f>
        <v xml:space="preserve"> </v>
      </c>
      <c r="G22" s="87"/>
      <c r="H22" s="104" t="str">
        <f>IF(ISBLANK(Grades!H12),(" "),(Grades!H12))</f>
        <v>ECE</v>
      </c>
      <c r="I22" s="109">
        <f>IF(ISBLANK(Grades!I12),(" "),(Grades!I12))</f>
        <v>401</v>
      </c>
      <c r="J22" s="32" t="str">
        <f>IF(ISBLANK(Grades!J12),(" "),(Grades!J12))</f>
        <v>Design I (capstone)</v>
      </c>
      <c r="K22" s="29">
        <f>IF(ISBLANK(Grades!K12),(" "),(Grades!K12))</f>
        <v>1</v>
      </c>
      <c r="L22" s="29" t="str">
        <f>IF(ISBLANK(Grades!L12),(" "),(Grades!L12))</f>
        <v xml:space="preserve"> </v>
      </c>
      <c r="M22" s="94"/>
      <c r="N22" s="95" t="str">
        <f>IF(ISBLANK(Grades!O11),(" "),(Grades!O11))</f>
        <v xml:space="preserve"> </v>
      </c>
      <c r="O22" s="162" t="str">
        <f>IF(ISBLANK(Grades!P11),(" "),(Grades!P11))</f>
        <v xml:space="preserve"> </v>
      </c>
      <c r="P22" s="118" t="str">
        <f>IF(ISBLANK(Grades!Q11),(" "),(Grades!Q11))</f>
        <v xml:space="preserve"> </v>
      </c>
      <c r="Q22" s="163" t="str">
        <f>IF(ISBLANK(Grades!R11),(" "),(Grades!R11))</f>
        <v xml:space="preserve"> </v>
      </c>
      <c r="R22" s="79" t="str">
        <f>IF(ISBLANK(Grades!S11),(" "),(Grades!S11))</f>
        <v xml:space="preserve"> </v>
      </c>
      <c r="S22" s="80" t="str">
        <f>IF(ISBLANK(Grades!T11),(" "),(Grades!T11))</f>
        <v xml:space="preserve"> </v>
      </c>
      <c r="T22" s="6"/>
    </row>
    <row r="23" spans="1:20" ht="17.850000000000001" customHeight="1" x14ac:dyDescent="0.3">
      <c r="A23" s="135"/>
      <c r="B23" s="86" t="str">
        <f>IF(ISBLANK(Grades!H5),(" "),(Grades!H5))</f>
        <v>ECE</v>
      </c>
      <c r="C23" s="105">
        <f>IF(ISBLANK(Grades!I5),(" "),(Grades!I5))</f>
        <v>376</v>
      </c>
      <c r="D23" s="28" t="str">
        <f>IF(ISBLANK(Grades!J5),(" "),(Grades!J5))</f>
        <v>Embedded Systems Lab</v>
      </c>
      <c r="E23" s="30">
        <f>IF(ISBLANK(Grades!K5),(" "),(Grades!K5))</f>
        <v>4</v>
      </c>
      <c r="F23" s="30" t="str">
        <f>IF(ISBLANK(Grades!L5),(" "),(Grades!L5))</f>
        <v xml:space="preserve"> </v>
      </c>
      <c r="G23" s="87"/>
      <c r="H23" s="86" t="str">
        <f>IF(ISBLANK(Grades!H13),(" "),(Grades!H13))</f>
        <v>ECE</v>
      </c>
      <c r="I23" s="41">
        <f>IF(ISBLANK(Grades!I13),(" "),(Grades!I13))</f>
        <v>331</v>
      </c>
      <c r="J23" s="32" t="str">
        <f>IF(ISBLANK(Grades!J13),(" "),(Grades!J13))</f>
        <v>Energy Conversion/Lab</v>
      </c>
      <c r="K23" s="29">
        <f>IF(ISBLANK(Grades!K13),(" "),(Grades!K13))</f>
        <v>4</v>
      </c>
      <c r="L23" s="29" t="str">
        <f>IF(ISBLANK(Grades!L13),(" "),(Grades!L13))</f>
        <v xml:space="preserve"> </v>
      </c>
      <c r="M23" s="90"/>
      <c r="N23" s="95" t="str">
        <f>IF(ISBLANK(Grades!O12),(" "),(Grades!O12))</f>
        <v xml:space="preserve"> </v>
      </c>
      <c r="O23" s="162" t="str">
        <f>IF(ISBLANK(Grades!P12),(" "),(Grades!P12))</f>
        <v xml:space="preserve"> </v>
      </c>
      <c r="P23" s="118" t="str">
        <f>IF(ISBLANK(Grades!Q12),(" "),(Grades!Q12))</f>
        <v xml:space="preserve"> </v>
      </c>
      <c r="Q23" s="163" t="str">
        <f>IF(ISBLANK(Grades!R12),(" "),(Grades!R12))</f>
        <v xml:space="preserve"> </v>
      </c>
      <c r="R23" s="79" t="str">
        <f>IF(ISBLANK(Grades!S12),(" "),(Grades!S12))</f>
        <v xml:space="preserve"> </v>
      </c>
      <c r="S23" s="80" t="str">
        <f>IF(ISBLANK(Grades!T12),(" "),(Grades!T12))</f>
        <v xml:space="preserve"> </v>
      </c>
      <c r="T23" s="6"/>
    </row>
    <row r="24" spans="1:20" ht="17.850000000000001" customHeight="1" x14ac:dyDescent="0.3">
      <c r="A24" s="135"/>
      <c r="B24" s="106" t="str">
        <f>IF(ISBLANK(Grades!H6),(" "),(Grades!H6))</f>
        <v>ECE</v>
      </c>
      <c r="C24" s="105">
        <f>IF(ISBLANK(Grades!I6),(" "),(Grades!I6))</f>
        <v>351</v>
      </c>
      <c r="D24" s="28" t="str">
        <f>IF(ISBLANK(Grades!J6),(" "),(Grades!J6))</f>
        <v>Applied EM/Lab</v>
      </c>
      <c r="E24" s="30">
        <f>IF(ISBLANK(Grades!K6),(" "),(Grades!K6))</f>
        <v>4</v>
      </c>
      <c r="F24" s="30" t="str">
        <f>IF(ISBLANK(Grades!L6),(" "),(Grades!L6))</f>
        <v xml:space="preserve"> </v>
      </c>
      <c r="G24" s="78"/>
      <c r="H24" s="106" t="str">
        <f>IF(ISBLANK(Grades!H14),(" "),(Grades!H14))</f>
        <v>ECE</v>
      </c>
      <c r="I24" s="109">
        <f>IF(ISBLANK(Grades!I14),(" "),(Grades!I14))</f>
        <v>343</v>
      </c>
      <c r="J24" s="108" t="str">
        <f>IF(ISBLANK(Grades!J14),(" "),(Grades!J14))</f>
        <v>Signals and Systems</v>
      </c>
      <c r="K24" s="52">
        <f>IF(ISBLANK(Grades!K14),(" "),(Grades!K14))</f>
        <v>4</v>
      </c>
      <c r="L24" s="52" t="str">
        <f>IF(ISBLANK(Grades!L14),(" "),(Grades!L14))</f>
        <v xml:space="preserve"> </v>
      </c>
      <c r="M24" s="90"/>
      <c r="N24" s="95" t="str">
        <f>IF(ISBLANK(Grades!O13),(" "),(Grades!O13))</f>
        <v xml:space="preserve"> </v>
      </c>
      <c r="O24" s="162" t="str">
        <f>IF(ISBLANK(Grades!P13),(" "),(Grades!P13))</f>
        <v xml:space="preserve"> </v>
      </c>
      <c r="P24" s="118" t="str">
        <f>IF(ISBLANK(Grades!Q13),(" "),(Grades!Q13))</f>
        <v xml:space="preserve"> </v>
      </c>
      <c r="Q24" s="163" t="str">
        <f>IF(ISBLANK(Grades!R13),(" "),(Grades!R13))</f>
        <v xml:space="preserve"> </v>
      </c>
      <c r="R24" s="79" t="str">
        <f>IF(ISBLANK(Grades!S13),(" "),(Grades!S13))</f>
        <v xml:space="preserve"> </v>
      </c>
      <c r="S24" s="80" t="str">
        <f>IF(ISBLANK(Grades!T13),(" "),(Grades!T13))</f>
        <v xml:space="preserve"> </v>
      </c>
      <c r="T24" s="6"/>
    </row>
    <row r="25" spans="1:20" ht="17.850000000000001" customHeight="1" thickBot="1" x14ac:dyDescent="0.35">
      <c r="A25" s="136"/>
      <c r="B25" s="104" t="str">
        <f>IF(ISBLANK(Grades!H7),(" "),(Grades!H7))</f>
        <v>ENGL</v>
      </c>
      <c r="C25" s="41" t="str">
        <f>IF(ISBLANK(Grades!I7),(" "),(Grades!I7))</f>
        <v xml:space="preserve"> </v>
      </c>
      <c r="D25" s="28" t="str">
        <f>IF(ISBLANK(Grades!J7),(" "),(Grades!J7))</f>
        <v>ENGL 320, 321, 324 or 459</v>
      </c>
      <c r="E25" s="30">
        <f>IF(ISBLANK(Grades!K7),(" "),(Grades!K7))</f>
        <v>3</v>
      </c>
      <c r="F25" s="30" t="str">
        <f>IF(ISBLANK(Grades!L7),(" "),(Grades!L7))</f>
        <v xml:space="preserve"> </v>
      </c>
      <c r="G25" s="30" t="str">
        <f>IF(ISBLANK(Grades!M7),(" "),(Grades!M7))</f>
        <v>C</v>
      </c>
      <c r="H25" s="104" t="str">
        <f>IF(ISBLANK(Grades!H15),(" "),(Grades!H15))</f>
        <v>GEN ED</v>
      </c>
      <c r="I25" s="41" t="str">
        <f>IF(ISBLANK(Grades!I15),(" "),(Grades!I15))</f>
        <v xml:space="preserve"> </v>
      </c>
      <c r="J25" s="32" t="str">
        <f>IF(ISBLANK(Grades!J15),(" "),(Grades!J15))</f>
        <v xml:space="preserve"> </v>
      </c>
      <c r="K25" s="29">
        <f>IF(ISBLANK(Grades!K15),(" "),(Grades!K15))</f>
        <v>3</v>
      </c>
      <c r="L25" s="101" t="str">
        <f>IF(ISBLANK(Grades!L15),(" "),(Grades!L15))</f>
        <v xml:space="preserve"> </v>
      </c>
      <c r="M25" s="29" t="str">
        <f>IF(ISBLANK(Grades!M15),(" "),(Grades!M15))</f>
        <v xml:space="preserve"> </v>
      </c>
      <c r="N25" s="95" t="str">
        <f>IF(ISBLANK(Grades!O14),(" "),(Grades!O14))</f>
        <v xml:space="preserve"> </v>
      </c>
      <c r="O25" s="162" t="str">
        <f>IF(ISBLANK(Grades!P14),(" "),(Grades!P14))</f>
        <v xml:space="preserve"> </v>
      </c>
      <c r="P25" s="118" t="str">
        <f>IF(ISBLANK(Grades!Q14),(" "),(Grades!Q14))</f>
        <v xml:space="preserve"> </v>
      </c>
      <c r="Q25" s="163" t="str">
        <f>IF(ISBLANK(Grades!R14),(" "),(Grades!R14))</f>
        <v xml:space="preserve"> </v>
      </c>
      <c r="R25" s="79" t="str">
        <f>IF(ISBLANK(Grades!S14),(" "),(Grades!S14))</f>
        <v xml:space="preserve"> </v>
      </c>
      <c r="S25" s="80" t="str">
        <f>IF(ISBLANK(Grades!T14),(" "),(Grades!T14))</f>
        <v xml:space="preserve"> </v>
      </c>
    </row>
    <row r="26" spans="1:20" ht="17.850000000000001" customHeight="1" thickBot="1" x14ac:dyDescent="0.35">
      <c r="A26" s="134" t="s">
        <v>48</v>
      </c>
      <c r="B26" s="73"/>
      <c r="C26" s="55"/>
      <c r="D26" s="56"/>
      <c r="E26" s="57">
        <f>SUM(E21:E25)</f>
        <v>16</v>
      </c>
      <c r="F26" s="45"/>
      <c r="G26" s="46"/>
      <c r="H26" s="58"/>
      <c r="I26" s="58"/>
      <c r="J26" s="59"/>
      <c r="K26" s="116">
        <f>SUM(K21:K25)</f>
        <v>15</v>
      </c>
      <c r="L26" s="115"/>
      <c r="M26" s="60"/>
      <c r="N26" s="95" t="str">
        <f>IF(ISBLANK(Grades!O15),(" "),(Grades!O15))</f>
        <v xml:space="preserve"> </v>
      </c>
      <c r="O26" s="162" t="str">
        <f>IF(ISBLANK(Grades!P15),(" "),(Grades!P15))</f>
        <v xml:space="preserve"> </v>
      </c>
      <c r="P26" s="118" t="str">
        <f>IF(ISBLANK(Grades!Q15),(" "),(Grades!Q15))</f>
        <v xml:space="preserve"> </v>
      </c>
      <c r="Q26" s="163" t="str">
        <f>IF(ISBLANK(Grades!R15),(" "),(Grades!R15))</f>
        <v xml:space="preserve"> </v>
      </c>
      <c r="R26" s="79" t="str">
        <f>IF(ISBLANK(Grades!S15),(" "),(Grades!S15))</f>
        <v xml:space="preserve"> </v>
      </c>
      <c r="S26" s="80" t="str">
        <f>IF(ISBLANK(Grades!T15),(" "),(Grades!T15))</f>
        <v xml:space="preserve"> </v>
      </c>
      <c r="T26" s="6"/>
    </row>
    <row r="27" spans="1:20" ht="17.850000000000001" customHeight="1" x14ac:dyDescent="0.3">
      <c r="A27" s="135"/>
      <c r="B27" s="74" t="str">
        <f>IF(ISBLANK(Grades!H18),(" "),(Grades!H18))</f>
        <v>ECE</v>
      </c>
      <c r="C27" s="24">
        <f>IF(ISBLANK(Grades!I18),(" "),(Grades!I18))</f>
        <v>403</v>
      </c>
      <c r="D27" s="81" t="str">
        <f>IF(ISBLANK(Grades!J18),(" "),(Grades!J18))</f>
        <v>Design II (capstone)</v>
      </c>
      <c r="E27" s="25">
        <f>IF(ISBLANK(Grades!K18),(" "),(Grades!K18))</f>
        <v>2</v>
      </c>
      <c r="F27" s="25" t="str">
        <f>IF(ISBLANK(Grades!L18),(" "),(Grades!L18))</f>
        <v xml:space="preserve"> </v>
      </c>
      <c r="G27" s="82"/>
      <c r="H27" s="74" t="str">
        <f>IF(ISBLANK(Grades!H25),(" "),(Grades!H25))</f>
        <v>ECE</v>
      </c>
      <c r="I27" s="24">
        <f>IF(ISBLANK(Grades!I25),(" "),(Grades!I25))</f>
        <v>405</v>
      </c>
      <c r="J27" s="81" t="str">
        <f>IF(ISBLANK(Grades!J25),(" "),(Grades!J25))</f>
        <v>Design III (capstone)</v>
      </c>
      <c r="K27" s="29">
        <f>IF(ISBLANK(Grades!K25),(" "),(Grades!K25))</f>
        <v>3</v>
      </c>
      <c r="L27" s="29" t="str">
        <f>IF(ISBLANK(Grades!L25),(" "),(Grades!L25))</f>
        <v xml:space="preserve"> </v>
      </c>
      <c r="M27" s="91"/>
      <c r="N27" s="95" t="str">
        <f>IF(ISBLANK(Grades!O16),(" "),(Grades!O16))</f>
        <v xml:space="preserve"> </v>
      </c>
      <c r="O27" s="162" t="str">
        <f>IF(ISBLANK(Grades!P16),(" "),(Grades!P16))</f>
        <v xml:space="preserve"> </v>
      </c>
      <c r="P27" s="118" t="str">
        <f>IF(ISBLANK(Grades!Q16),(" "),(Grades!Q16))</f>
        <v xml:space="preserve"> </v>
      </c>
      <c r="Q27" s="163" t="str">
        <f>IF(ISBLANK(Grades!R16),(" "),(Grades!R16))</f>
        <v xml:space="preserve"> </v>
      </c>
      <c r="R27" s="79" t="str">
        <f>IF(ISBLANK(Grades!S16),(" "),(Grades!S16))</f>
        <v xml:space="preserve"> </v>
      </c>
      <c r="S27" s="80" t="str">
        <f>IF(ISBLANK(Grades!T16),(" "),(Grades!T16))</f>
        <v xml:space="preserve"> </v>
      </c>
      <c r="T27" s="6"/>
    </row>
    <row r="28" spans="1:20" ht="17.850000000000001" customHeight="1" thickBot="1" x14ac:dyDescent="0.35">
      <c r="A28" s="135"/>
      <c r="B28" s="77" t="str">
        <f>IF(ISBLANK(Grades!H19),(" "),(Grades!H19))</f>
        <v>ENGR</v>
      </c>
      <c r="C28" s="31">
        <f>IF(ISBLANK(Grades!I19),(" "),(Grades!I19))</f>
        <v>402</v>
      </c>
      <c r="D28" s="32" t="str">
        <f>IF(ISBLANK(Grades!J19),(" "),(Grades!J19))</f>
        <v>Engr Ethics/Social Resp</v>
      </c>
      <c r="E28" s="29">
        <f>IF(ISBLANK(Grades!K19),(" "),(Grades!K19))</f>
        <v>1</v>
      </c>
      <c r="F28" s="29" t="str">
        <f>IF(ISBLANK(Grades!L19),(" "),(Grades!L19))</f>
        <v xml:space="preserve"> </v>
      </c>
      <c r="G28" s="78"/>
      <c r="H28" s="88" t="str">
        <f>IF(ISBLANK(Grades!H26),(" "),(Grades!H26))</f>
        <v>ECE ELECTIVE</v>
      </c>
      <c r="I28" s="114" t="str">
        <f>IF(ISBLANK(Grades!I26),(" "),(Grades!I26))</f>
        <v xml:space="preserve"> </v>
      </c>
      <c r="J28" s="28" t="str">
        <f>IF(ISBLANK(Grades!J26),(" "),(Grades!J26))</f>
        <v xml:space="preserve"> </v>
      </c>
      <c r="K28" s="29">
        <f>IF(ISBLANK(Grades!K26),(" "),(Grades!K26))</f>
        <v>3</v>
      </c>
      <c r="L28" s="29" t="str">
        <f>IF(ISBLANK(Grades!L26),(" "),(Grades!L26))</f>
        <v xml:space="preserve"> </v>
      </c>
      <c r="M28" s="90"/>
      <c r="N28" s="61"/>
      <c r="O28" s="47"/>
      <c r="P28" s="48"/>
      <c r="Q28" s="45">
        <f>SUM(Q14:Q27)</f>
        <v>0</v>
      </c>
      <c r="R28" s="118" t="str">
        <f>IF(ISBLANK(Grades!T17),(" "),(Grades!T17))</f>
        <v xml:space="preserve"> </v>
      </c>
      <c r="S28" s="98"/>
      <c r="T28" s="6"/>
    </row>
    <row r="29" spans="1:20" ht="17.850000000000001" customHeight="1" thickBot="1" x14ac:dyDescent="0.35">
      <c r="A29" s="135"/>
      <c r="B29" s="77" t="str">
        <f>IF(ISBLANK(Grades!H20),(" "),(Grades!H20))</f>
        <v>GEN ED</v>
      </c>
      <c r="C29" s="31" t="str">
        <f>IF(ISBLANK(Grades!I20),(" "),(Grades!I20))</f>
        <v xml:space="preserve"> </v>
      </c>
      <c r="D29" s="32" t="str">
        <f>IF(ISBLANK(Grades!J20),(" "),(Grades!J20))</f>
        <v xml:space="preserve"> </v>
      </c>
      <c r="E29" s="29">
        <f>IF(ISBLANK(Grades!K20),(" "),(Grades!K20))</f>
        <v>3</v>
      </c>
      <c r="F29" s="29" t="str">
        <f>IF(ISBLANK(Grades!L20),(" "),(Grades!L20))</f>
        <v xml:space="preserve"> </v>
      </c>
      <c r="G29" s="29" t="str">
        <f>IF(ISBLANK(Grades!M20),(" "),(Grades!M20))</f>
        <v xml:space="preserve"> </v>
      </c>
      <c r="H29" s="88" t="str">
        <f>IF(ISBLANK(Grades!H27),(" "),(Grades!H27))</f>
        <v>ECE ELECTIVE</v>
      </c>
      <c r="I29" s="89" t="str">
        <f>IF(ISBLANK(Grades!I27),(" "),(Grades!I27))</f>
        <v xml:space="preserve"> </v>
      </c>
      <c r="J29" s="28" t="str">
        <f>IF(ISBLANK(Grades!J27),(" "),(Grades!J27))</f>
        <v xml:space="preserve"> </v>
      </c>
      <c r="K29" s="29">
        <f>IF(ISBLANK(Grades!K27),(" "),(Grades!K27))</f>
        <v>3</v>
      </c>
      <c r="L29" s="29" t="str">
        <f>IF(ISBLANK(Grades!L27),(" "),(Grades!L27))</f>
        <v xml:space="preserve"> </v>
      </c>
      <c r="M29" s="90"/>
      <c r="N29" s="144" t="s">
        <v>39</v>
      </c>
      <c r="O29" s="145"/>
      <c r="P29" s="146"/>
      <c r="Q29" s="144">
        <v>128</v>
      </c>
      <c r="R29" s="145"/>
      <c r="S29" s="146"/>
    </row>
    <row r="30" spans="1:20" ht="17.850000000000001" customHeight="1" thickBot="1" x14ac:dyDescent="0.35">
      <c r="A30" s="135"/>
      <c r="B30" s="77" t="str">
        <f>IF(ISBLANK(Grades!H21),(" "),(Grades!H21))</f>
        <v>ECE ELECTIVE</v>
      </c>
      <c r="C30" s="31" t="str">
        <f>IF(ISBLANK(Grades!I21),(" "),(Grades!I21))</f>
        <v xml:space="preserve"> </v>
      </c>
      <c r="D30" s="32" t="str">
        <f>IF(ISBLANK(Grades!J21),(" "),(Grades!J21))</f>
        <v xml:space="preserve"> </v>
      </c>
      <c r="E30" s="29">
        <f>IF(ISBLANK(Grades!K21),(" "),(Grades!K21))</f>
        <v>3</v>
      </c>
      <c r="F30" s="29" t="str">
        <f>IF(ISBLANK(Grades!L21),(" "),(Grades!L21))</f>
        <v xml:space="preserve"> </v>
      </c>
      <c r="G30" s="78"/>
      <c r="H30" s="88" t="str">
        <f>IF(ISBLANK(Grades!H28),(" "),(Grades!H28))</f>
        <v>TECH ELECTIVE</v>
      </c>
      <c r="I30" s="89" t="str">
        <f>IF(ISBLANK(Grades!I28),(" "),(Grades!I28))</f>
        <v xml:space="preserve"> </v>
      </c>
      <c r="J30" s="28" t="str">
        <f>IF(ISBLANK(Grades!J28),(" "),(Grades!J28))</f>
        <v xml:space="preserve"> </v>
      </c>
      <c r="K30" s="29">
        <f>IF(ISBLANK(Grades!K28),(" "),(Grades!K28))</f>
        <v>3</v>
      </c>
      <c r="L30" s="29" t="str">
        <f>IF(ISBLANK(Grades!L28),(" "),(Grades!L28))</f>
        <v xml:space="preserve"> </v>
      </c>
      <c r="M30" s="90"/>
      <c r="N30" s="144" t="s">
        <v>40</v>
      </c>
      <c r="O30" s="145"/>
      <c r="P30" s="146"/>
      <c r="Q30" s="159">
        <f>SUM(E14,E20,E26,E32,K32,K26,K20,K14,Q28)</f>
        <v>128</v>
      </c>
      <c r="R30" s="160"/>
      <c r="S30" s="161"/>
    </row>
    <row r="31" spans="1:20" ht="17.850000000000001" customHeight="1" x14ac:dyDescent="0.3">
      <c r="A31" s="135"/>
      <c r="B31" s="77" t="str">
        <f>IF(ISBLANK(Grades!H22),(" "),(Grades!H22))</f>
        <v>TECH ELECTIVE</v>
      </c>
      <c r="C31" s="31" t="str">
        <f>IF(ISBLANK(Grades!I22),(" "),(Grades!I22))</f>
        <v xml:space="preserve"> </v>
      </c>
      <c r="D31" s="32" t="str">
        <f>IF(ISBLANK(Grades!J22),(" "),(Grades!J22))</f>
        <v xml:space="preserve"> </v>
      </c>
      <c r="E31" s="29">
        <f>IF(ISBLANK(Grades!K22),(" "),(Grades!K22))</f>
        <v>3</v>
      </c>
      <c r="F31" s="29" t="str">
        <f>IF(ISBLANK(Grades!L22),(" "),(Grades!L22))</f>
        <v xml:space="preserve"> </v>
      </c>
      <c r="G31" s="90"/>
      <c r="H31" s="88" t="str">
        <f>IF(ISBLANK(Grades!H29),(" "),(Grades!H29))</f>
        <v>TECH ELECTIVE</v>
      </c>
      <c r="I31" s="89" t="str">
        <f>IF(ISBLANK(Grades!I29),(" "),(Grades!I29))</f>
        <v xml:space="preserve"> </v>
      </c>
      <c r="J31" s="28" t="str">
        <f>IF(ISBLANK(Grades!J29),(" "),(Grades!J29))</f>
        <v xml:space="preserve"> </v>
      </c>
      <c r="K31" s="29">
        <f>IF(ISBLANK(Grades!K29),(" "),(Grades!K29))</f>
        <v>3</v>
      </c>
      <c r="L31" s="29" t="str">
        <f>IF(ISBLANK(Grades!L29),(" "),(Grades!L29))</f>
        <v xml:space="preserve"> </v>
      </c>
      <c r="M31" s="90"/>
      <c r="N31" s="147" t="s">
        <v>41</v>
      </c>
      <c r="O31" s="148"/>
      <c r="P31" s="149"/>
      <c r="Q31" s="153"/>
      <c r="R31" s="154"/>
      <c r="S31" s="7"/>
      <c r="T31" s="6"/>
    </row>
    <row r="32" spans="1:20" ht="17.850000000000001" customHeight="1" thickBot="1" x14ac:dyDescent="0.35">
      <c r="A32" s="136"/>
      <c r="B32" s="42"/>
      <c r="C32" s="43"/>
      <c r="D32" s="62"/>
      <c r="E32" s="49">
        <f>SUM(E27:E31)</f>
        <v>12</v>
      </c>
      <c r="F32" s="63"/>
      <c r="G32" s="46"/>
      <c r="H32" s="47"/>
      <c r="I32" s="47"/>
      <c r="J32" s="48"/>
      <c r="K32" s="117">
        <f>SUM(K27:K31)</f>
        <v>15</v>
      </c>
      <c r="L32" s="54" t="str">
        <f>IF(ISBLANK(Grades!L30),(" "),(Grades!L30))</f>
        <v xml:space="preserve"> </v>
      </c>
      <c r="M32" s="60"/>
      <c r="N32" s="150"/>
      <c r="O32" s="151"/>
      <c r="P32" s="152"/>
      <c r="Q32" s="155"/>
      <c r="R32" s="124"/>
      <c r="S32" s="97"/>
      <c r="T32" s="6"/>
    </row>
    <row r="33" spans="1:18" x14ac:dyDescent="0.3">
      <c r="K33" s="3"/>
      <c r="L33" s="4"/>
    </row>
    <row r="34" spans="1:18" x14ac:dyDescent="0.3">
      <c r="A34" s="5"/>
      <c r="K34" s="1"/>
      <c r="L34" s="2"/>
    </row>
    <row r="35" spans="1:18" x14ac:dyDescent="0.3">
      <c r="K35" s="1"/>
      <c r="L35" s="2"/>
      <c r="R35" s="7"/>
    </row>
    <row r="45" spans="1:18" x14ac:dyDescent="0.3">
      <c r="A45" s="5"/>
    </row>
    <row r="46" spans="1:18" x14ac:dyDescent="0.3">
      <c r="A46" s="5"/>
    </row>
    <row r="47" spans="1:18" x14ac:dyDescent="0.3">
      <c r="A47" s="5"/>
    </row>
    <row r="48" spans="1:18" x14ac:dyDescent="0.3">
      <c r="A48" s="5"/>
    </row>
  </sheetData>
  <mergeCells count="23">
    <mergeCell ref="N30:P30"/>
    <mergeCell ref="N31:P32"/>
    <mergeCell ref="Q31:R32"/>
    <mergeCell ref="A14:A19"/>
    <mergeCell ref="B14:D14"/>
    <mergeCell ref="A20:A25"/>
    <mergeCell ref="A26:A32"/>
    <mergeCell ref="N29:P29"/>
    <mergeCell ref="Q29:S29"/>
    <mergeCell ref="Q30:S30"/>
    <mergeCell ref="B7:D7"/>
    <mergeCell ref="H7:J7"/>
    <mergeCell ref="A8:A13"/>
    <mergeCell ref="H13:M13"/>
    <mergeCell ref="N7:O7"/>
    <mergeCell ref="N9:O9"/>
    <mergeCell ref="N11:O11"/>
    <mergeCell ref="A1:S1"/>
    <mergeCell ref="A2:S2"/>
    <mergeCell ref="N4:P4"/>
    <mergeCell ref="I4:J4"/>
    <mergeCell ref="B6:G6"/>
    <mergeCell ref="H6:M6"/>
  </mergeCells>
  <dataValidations disablePrompts="1" count="1">
    <dataValidation type="list" allowBlank="1" showInputMessage="1" showErrorMessage="1" sqref="R4:S5 O5:Q5" xr:uid="{7A1F29B8-1934-43C4-B460-662F33D8AEE6}">
      <formula1>#REF!</formula1>
    </dataValidation>
  </dataValidations>
  <printOptions horizontalCentered="1" verticalCentered="1"/>
  <pageMargins left="0.1" right="0.1" top="0.1" bottom="0.1" header="0" footer="0"/>
  <pageSetup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220980</xdr:rowOff>
                  </from>
                  <to>
                    <xdr:col>14</xdr:col>
                    <xdr:colOff>678180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12</xdr:col>
                    <xdr:colOff>609600</xdr:colOff>
                    <xdr:row>7</xdr:row>
                    <xdr:rowOff>220980</xdr:rowOff>
                  </from>
                  <to>
                    <xdr:col>15</xdr:col>
                    <xdr:colOff>144780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15</xdr:col>
                    <xdr:colOff>7620</xdr:colOff>
                    <xdr:row>5</xdr:row>
                    <xdr:rowOff>220980</xdr:rowOff>
                  </from>
                  <to>
                    <xdr:col>15</xdr:col>
                    <xdr:colOff>1447800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144780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487680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14</xdr:col>
                    <xdr:colOff>883920</xdr:colOff>
                    <xdr:row>9</xdr:row>
                    <xdr:rowOff>220980</xdr:rowOff>
                  </from>
                  <to>
                    <xdr:col>16</xdr:col>
                    <xdr:colOff>198120</xdr:colOff>
                    <xdr:row>10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Campbell</dc:creator>
  <cp:lastModifiedBy>anne@keinefragen.com</cp:lastModifiedBy>
  <cp:lastPrinted>2020-03-25T16:43:51Z</cp:lastPrinted>
  <dcterms:created xsi:type="dcterms:W3CDTF">2019-05-20T13:19:41Z</dcterms:created>
  <dcterms:modified xsi:type="dcterms:W3CDTF">2020-04-16T16:21:58Z</dcterms:modified>
</cp:coreProperties>
</file>