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Web\"/>
    </mc:Choice>
  </mc:AlternateContent>
  <bookViews>
    <workbookView xWindow="0" yWindow="0" windowWidth="20256" windowHeight="7344" firstSheet="1" activeTab="1"/>
  </bookViews>
  <sheets>
    <sheet name="ActiveX Link" sheetId="2" state="veryHidden" r:id="rId1"/>
    <sheet name=" 1. Salary" sheetId="4" r:id="rId2"/>
    <sheet name="2. Budget Years 1-5" sheetId="1" r:id="rId3"/>
    <sheet name="3. Summary Budget " sheetId="5" r:id="rId4"/>
    <sheet name="Sheet1" sheetId="3" r:id="rId5"/>
  </sheets>
  <definedNames>
    <definedName name="_xlnm.Print_Area" localSheetId="2">'2. Budget Years 1-5'!$B$1:$AD$53</definedName>
    <definedName name="_xlnm.Print_Area" localSheetId="3">'3. Summary Budget '!$A$1:$K$48</definedName>
  </definedNames>
  <calcPr calcId="152511"/>
</workbook>
</file>

<file path=xl/calcChain.xml><?xml version="1.0" encoding="utf-8"?>
<calcChain xmlns="http://schemas.openxmlformats.org/spreadsheetml/2006/main">
  <c r="K32" i="4" l="1"/>
  <c r="K29" i="4"/>
  <c r="K26" i="4"/>
  <c r="K23" i="4"/>
  <c r="K20" i="4"/>
  <c r="K2" i="4" l="1"/>
  <c r="O20" i="4" l="1"/>
  <c r="G20" i="4" l="1"/>
  <c r="AD19" i="1" l="1"/>
  <c r="AB19" i="1"/>
  <c r="Z19" i="1"/>
  <c r="K14" i="4" l="1"/>
  <c r="K11" i="4"/>
  <c r="K8" i="4"/>
  <c r="K5" i="4"/>
  <c r="AD38" i="1" l="1"/>
  <c r="Z12" i="1" l="1"/>
  <c r="Z14" i="1"/>
  <c r="F18" i="5" s="1"/>
  <c r="Z16" i="1"/>
  <c r="F20" i="5" s="1"/>
  <c r="AB12" i="1"/>
  <c r="AB14" i="1"/>
  <c r="I18" i="5" s="1"/>
  <c r="AB16" i="1"/>
  <c r="I20" i="5" s="1"/>
  <c r="W32" i="4"/>
  <c r="W29" i="4"/>
  <c r="W26" i="4"/>
  <c r="W23" i="4"/>
  <c r="W20" i="4"/>
  <c r="S32" i="4"/>
  <c r="S29" i="4"/>
  <c r="S26" i="4"/>
  <c r="S23" i="4"/>
  <c r="S20" i="4"/>
  <c r="O32" i="4"/>
  <c r="O29" i="4"/>
  <c r="O26" i="4"/>
  <c r="O23" i="4"/>
  <c r="G32" i="4"/>
  <c r="G29" i="4"/>
  <c r="G26" i="4"/>
  <c r="G23" i="4"/>
  <c r="G14" i="4"/>
  <c r="G11" i="4"/>
  <c r="G8" i="4"/>
  <c r="G5" i="4"/>
  <c r="G2" i="4"/>
  <c r="W14" i="4"/>
  <c r="W11" i="4"/>
  <c r="W8" i="4"/>
  <c r="W5" i="4"/>
  <c r="S14" i="4"/>
  <c r="S11" i="4"/>
  <c r="S8" i="4"/>
  <c r="S5" i="4"/>
  <c r="O14" i="4"/>
  <c r="O11" i="4"/>
  <c r="O8" i="4"/>
  <c r="O5" i="4"/>
  <c r="W2" i="4"/>
  <c r="S2" i="4"/>
  <c r="O2" i="4"/>
  <c r="AC14" i="4" l="1"/>
  <c r="AC11" i="4"/>
  <c r="AC5" i="4"/>
  <c r="AC26" i="4"/>
  <c r="AC23" i="4"/>
  <c r="AC29" i="4"/>
  <c r="AC32" i="4"/>
  <c r="AC8" i="4"/>
  <c r="AC2" i="4"/>
  <c r="AA2" i="4"/>
  <c r="X17" i="1" l="1"/>
  <c r="V17" i="1"/>
  <c r="T17" i="1"/>
  <c r="R17" i="1"/>
  <c r="P17" i="1"/>
  <c r="N17" i="1"/>
  <c r="L17" i="1"/>
  <c r="J17" i="1"/>
  <c r="H17" i="1"/>
  <c r="X15" i="1"/>
  <c r="V15" i="1"/>
  <c r="T15" i="1"/>
  <c r="R15" i="1"/>
  <c r="P15" i="1"/>
  <c r="N15" i="1"/>
  <c r="L15" i="1"/>
  <c r="J15" i="1"/>
  <c r="H15" i="1"/>
  <c r="F15" i="1"/>
  <c r="X13" i="1"/>
  <c r="V13" i="1"/>
  <c r="T13" i="1"/>
  <c r="R13" i="1"/>
  <c r="P13" i="1"/>
  <c r="N13" i="1"/>
  <c r="L13" i="1"/>
  <c r="J13" i="1"/>
  <c r="H13" i="1"/>
  <c r="AB13" i="1" s="1"/>
  <c r="F13" i="1"/>
  <c r="F17" i="1"/>
  <c r="G34" i="4"/>
  <c r="AB17" i="1" l="1"/>
  <c r="I21" i="5" s="1"/>
  <c r="Z13" i="1"/>
  <c r="AB15" i="1"/>
  <c r="I19" i="5" s="1"/>
  <c r="Z15" i="1"/>
  <c r="F19" i="5" s="1"/>
  <c r="Z17" i="1"/>
  <c r="F21" i="5" s="1"/>
  <c r="G16" i="4"/>
  <c r="W34" i="4"/>
  <c r="O34" i="4"/>
  <c r="Q34" i="4"/>
  <c r="P10" i="1" s="1"/>
  <c r="Y34" i="4"/>
  <c r="U34" i="4"/>
  <c r="T10" i="1" s="1"/>
  <c r="M34" i="4"/>
  <c r="L10" i="1" s="1"/>
  <c r="I34" i="4"/>
  <c r="H10" i="1" s="1"/>
  <c r="F10" i="1"/>
  <c r="AB20" i="4"/>
  <c r="AB23" i="4"/>
  <c r="AB26" i="4"/>
  <c r="AB29" i="4"/>
  <c r="AB32" i="4"/>
  <c r="AB5" i="4"/>
  <c r="AB8" i="4"/>
  <c r="AB11" i="4"/>
  <c r="AB14" i="4"/>
  <c r="AB2" i="4"/>
  <c r="Y16" i="4"/>
  <c r="X8" i="1" s="1"/>
  <c r="U16" i="4"/>
  <c r="T8" i="1" s="1"/>
  <c r="Q16" i="4"/>
  <c r="P8" i="1" s="1"/>
  <c r="M16" i="4"/>
  <c r="I16" i="4"/>
  <c r="AB10" i="1" l="1"/>
  <c r="AA8" i="4"/>
  <c r="K16" i="4"/>
  <c r="N10" i="1"/>
  <c r="V10" i="1"/>
  <c r="X10" i="1"/>
  <c r="AB16" i="4"/>
  <c r="L8" i="1"/>
  <c r="L9" i="1" s="1"/>
  <c r="L20" i="1" s="1"/>
  <c r="H8" i="1"/>
  <c r="AB34" i="4"/>
  <c r="P9" i="1"/>
  <c r="P20" i="1" s="1"/>
  <c r="T9" i="1"/>
  <c r="T20" i="1" s="1"/>
  <c r="X9" i="1"/>
  <c r="X20" i="1" s="1"/>
  <c r="X47" i="1"/>
  <c r="T47" i="1"/>
  <c r="P47" i="1"/>
  <c r="L47" i="1"/>
  <c r="H47" i="1"/>
  <c r="AB24" i="1"/>
  <c r="I29" i="5" s="1"/>
  <c r="AB25" i="1"/>
  <c r="I30" i="5" s="1"/>
  <c r="AB26" i="1"/>
  <c r="I31" i="5" s="1"/>
  <c r="AB27" i="1"/>
  <c r="I32" i="5" s="1"/>
  <c r="AB28" i="1"/>
  <c r="I33" i="5" s="1"/>
  <c r="AB29" i="1"/>
  <c r="AB30" i="1"/>
  <c r="AB31" i="1"/>
  <c r="AB32" i="1"/>
  <c r="AB33" i="1"/>
  <c r="I35" i="5" s="1"/>
  <c r="AB34" i="1"/>
  <c r="I36" i="5" s="1"/>
  <c r="AB35" i="1"/>
  <c r="I37" i="5" s="1"/>
  <c r="AB36" i="1"/>
  <c r="I38" i="5" s="1"/>
  <c r="AB37" i="1"/>
  <c r="I39" i="5" s="1"/>
  <c r="AB38" i="1"/>
  <c r="I40" i="5" s="1"/>
  <c r="AB23" i="1"/>
  <c r="I28" i="5" s="1"/>
  <c r="I16" i="5"/>
  <c r="Z38" i="1"/>
  <c r="F40" i="5" s="1"/>
  <c r="Z24" i="1"/>
  <c r="F29" i="5" s="1"/>
  <c r="Z25" i="1"/>
  <c r="F30" i="5" s="1"/>
  <c r="Z26" i="1"/>
  <c r="F31" i="5" s="1"/>
  <c r="Z27" i="1"/>
  <c r="F32" i="5" s="1"/>
  <c r="Z28" i="1"/>
  <c r="F33" i="5" s="1"/>
  <c r="Z29" i="1"/>
  <c r="Z30" i="1"/>
  <c r="Z31" i="1"/>
  <c r="Z32" i="1"/>
  <c r="Z33" i="1"/>
  <c r="F35" i="5" s="1"/>
  <c r="Z34" i="1"/>
  <c r="F36" i="5" s="1"/>
  <c r="Z35" i="1"/>
  <c r="F37" i="5" s="1"/>
  <c r="Z36" i="1"/>
  <c r="F38" i="5" s="1"/>
  <c r="Z37" i="1"/>
  <c r="F39" i="5" s="1"/>
  <c r="Z23" i="1"/>
  <c r="F28" i="5" s="1"/>
  <c r="F16" i="5"/>
  <c r="AD29" i="1"/>
  <c r="AD30" i="1"/>
  <c r="AD31" i="1"/>
  <c r="AD32" i="1"/>
  <c r="AD33" i="1"/>
  <c r="K35" i="5" s="1"/>
  <c r="AD34" i="1"/>
  <c r="K36" i="5" s="1"/>
  <c r="AD35" i="1"/>
  <c r="K37" i="5" s="1"/>
  <c r="AD36" i="1"/>
  <c r="K38" i="5" s="1"/>
  <c r="AD37" i="1"/>
  <c r="K39" i="5" s="1"/>
  <c r="AD24" i="1"/>
  <c r="K29" i="5" s="1"/>
  <c r="AD25" i="1"/>
  <c r="K30" i="5" s="1"/>
  <c r="AD26" i="1"/>
  <c r="K31" i="5" s="1"/>
  <c r="AD27" i="1"/>
  <c r="K32" i="5" s="1"/>
  <c r="AD28" i="1"/>
  <c r="K33" i="5" s="1"/>
  <c r="AD23" i="1"/>
  <c r="K28" i="5" s="1"/>
  <c r="AD12" i="1"/>
  <c r="K16" i="5" s="1"/>
  <c r="AD14" i="1"/>
  <c r="K18" i="5" s="1"/>
  <c r="AD16" i="1"/>
  <c r="K20" i="5" s="1"/>
  <c r="X39" i="1"/>
  <c r="T39" i="1"/>
  <c r="T11" i="1"/>
  <c r="P39" i="1"/>
  <c r="P11" i="1"/>
  <c r="L39" i="1"/>
  <c r="L11" i="1"/>
  <c r="H39" i="1"/>
  <c r="H11" i="1"/>
  <c r="N11" i="1" l="1"/>
  <c r="V11" i="1"/>
  <c r="F34" i="5"/>
  <c r="F41" i="5" s="1"/>
  <c r="K34" i="5"/>
  <c r="H9" i="1"/>
  <c r="AB8" i="1"/>
  <c r="I12" i="5" s="1"/>
  <c r="I14" i="5"/>
  <c r="S16" i="4"/>
  <c r="R8" i="1" s="1"/>
  <c r="R9" i="1" s="1"/>
  <c r="AA11" i="4"/>
  <c r="I34" i="5"/>
  <c r="AA23" i="4"/>
  <c r="J8" i="1"/>
  <c r="J9" i="1" s="1"/>
  <c r="AA14" i="4"/>
  <c r="S34" i="4"/>
  <c r="R10" i="1" s="1"/>
  <c r="X11" i="1"/>
  <c r="AB11" i="1" s="1"/>
  <c r="AA5" i="4"/>
  <c r="F8" i="1"/>
  <c r="AA32" i="4"/>
  <c r="AA29" i="4"/>
  <c r="AA26" i="4"/>
  <c r="T41" i="1"/>
  <c r="T48" i="1" s="1"/>
  <c r="P41" i="1"/>
  <c r="P48" i="1" s="1"/>
  <c r="L41" i="1"/>
  <c r="L48" i="1" s="1"/>
  <c r="I17" i="5"/>
  <c r="AB47" i="1"/>
  <c r="AB39" i="1"/>
  <c r="Z39" i="1"/>
  <c r="V47" i="1"/>
  <c r="R47" i="1"/>
  <c r="N47" i="1"/>
  <c r="J47" i="1"/>
  <c r="AB9" i="1" l="1"/>
  <c r="H20" i="1"/>
  <c r="H41" i="1" s="1"/>
  <c r="H48" i="1" s="1"/>
  <c r="R11" i="1"/>
  <c r="R20" i="1" s="1"/>
  <c r="I15" i="5"/>
  <c r="I41" i="5"/>
  <c r="X41" i="1"/>
  <c r="F9" i="1"/>
  <c r="AF29" i="1"/>
  <c r="AJ30" i="1"/>
  <c r="AJ31" i="1"/>
  <c r="AJ32" i="1"/>
  <c r="AJ29" i="1"/>
  <c r="F11" i="1"/>
  <c r="F39" i="1"/>
  <c r="AF30" i="1"/>
  <c r="AF31" i="1"/>
  <c r="AF32" i="1"/>
  <c r="AG29" i="1"/>
  <c r="AG30" i="1"/>
  <c r="AG31" i="1"/>
  <c r="AG32" i="1"/>
  <c r="J39" i="1"/>
  <c r="AH29" i="1"/>
  <c r="AH30" i="1"/>
  <c r="AH31" i="1"/>
  <c r="AH32" i="1"/>
  <c r="N39" i="1"/>
  <c r="AI29" i="1"/>
  <c r="AI30" i="1"/>
  <c r="AI31" i="1"/>
  <c r="AI32" i="1"/>
  <c r="R39" i="1"/>
  <c r="V39" i="1"/>
  <c r="K40" i="5"/>
  <c r="K41" i="5" s="1"/>
  <c r="F20" i="1" l="1"/>
  <c r="F41" i="1" s="1"/>
  <c r="F47" i="1" s="1"/>
  <c r="I13" i="5"/>
  <c r="I25" i="5" s="1"/>
  <c r="AB20" i="1"/>
  <c r="AB41" i="1" s="1"/>
  <c r="I43" i="5"/>
  <c r="X46" i="1"/>
  <c r="X48" i="1"/>
  <c r="AB48" i="1" s="1"/>
  <c r="AD17" i="1"/>
  <c r="K21" i="5" s="1"/>
  <c r="AD15" i="1"/>
  <c r="K19" i="5" s="1"/>
  <c r="F17" i="5"/>
  <c r="AD13" i="1"/>
  <c r="K17" i="5" s="1"/>
  <c r="AD39" i="1"/>
  <c r="AI33" i="1"/>
  <c r="AH33" i="1"/>
  <c r="R41" i="1"/>
  <c r="AG33" i="1"/>
  <c r="H46" i="1" s="1"/>
  <c r="AJ33" i="1"/>
  <c r="AF33" i="1"/>
  <c r="H52" i="1" l="1"/>
  <c r="X52" i="1"/>
  <c r="X50" i="1"/>
  <c r="R48" i="1"/>
  <c r="H50" i="1"/>
  <c r="T46" i="1"/>
  <c r="P46" i="1"/>
  <c r="L46" i="1"/>
  <c r="AD47" i="1"/>
  <c r="Z47" i="1"/>
  <c r="R46" i="1"/>
  <c r="F48" i="1"/>
  <c r="F46" i="1"/>
  <c r="R52" i="1" l="1"/>
  <c r="L50" i="1"/>
  <c r="L52" i="1"/>
  <c r="P50" i="1"/>
  <c r="P52" i="1"/>
  <c r="T50" i="1"/>
  <c r="T52" i="1"/>
  <c r="F52" i="1"/>
  <c r="R50" i="1"/>
  <c r="AB46" i="1"/>
  <c r="F50" i="1"/>
  <c r="AB52" i="1" l="1"/>
  <c r="I48" i="5" s="1"/>
  <c r="AB50" i="1"/>
  <c r="I45" i="5"/>
  <c r="I47" i="5" s="1"/>
  <c r="W16" i="4"/>
  <c r="V8" i="1" s="1"/>
  <c r="V9" i="1" s="1"/>
  <c r="O16" i="4"/>
  <c r="V20" i="1" l="1"/>
  <c r="V41" i="1" s="1"/>
  <c r="AC16" i="4"/>
  <c r="AA16" i="4"/>
  <c r="N8" i="1"/>
  <c r="V46" i="1" l="1"/>
  <c r="V48" i="1"/>
  <c r="AD8" i="1"/>
  <c r="K12" i="5" s="1"/>
  <c r="Z8" i="1"/>
  <c r="N9" i="1"/>
  <c r="N20" i="1" s="1"/>
  <c r="V50" i="1" l="1"/>
  <c r="V52" i="1"/>
  <c r="N41" i="1"/>
  <c r="Z9" i="1"/>
  <c r="F12" i="5"/>
  <c r="AD9" i="1"/>
  <c r="N46" i="1" l="1"/>
  <c r="N48" i="1"/>
  <c r="K13" i="5"/>
  <c r="F13" i="5"/>
  <c r="AC20" i="4"/>
  <c r="AA20" i="4"/>
  <c r="K34" i="4"/>
  <c r="AC34" i="4" s="1"/>
  <c r="N52" i="1" l="1"/>
  <c r="N50" i="1"/>
  <c r="J10" i="1"/>
  <c r="Z10" i="1" s="1"/>
  <c r="F14" i="5" s="1"/>
  <c r="AA34" i="4"/>
  <c r="J11" i="1" l="1"/>
  <c r="Z11" i="1" s="1"/>
  <c r="F15" i="5" s="1"/>
  <c r="F25" i="5" s="1"/>
  <c r="F43" i="5" s="1"/>
  <c r="AD10" i="1"/>
  <c r="K14" i="5" s="1"/>
  <c r="J20" i="1" l="1"/>
  <c r="J41" i="1" s="1"/>
  <c r="AD11" i="1"/>
  <c r="K15" i="5" s="1"/>
  <c r="K25" i="5" s="1"/>
  <c r="K43" i="5" s="1"/>
  <c r="Z20" i="1"/>
  <c r="Z41" i="1" s="1"/>
  <c r="J46" i="1" l="1"/>
  <c r="AD46" i="1" s="1"/>
  <c r="J48" i="1"/>
  <c r="AD20" i="1"/>
  <c r="AD41" i="1" s="1"/>
  <c r="Z46" i="1" l="1"/>
  <c r="AD48" i="1"/>
  <c r="K45" i="5" s="1"/>
  <c r="K47" i="5" s="1"/>
  <c r="Z48" i="1"/>
  <c r="J52" i="1"/>
  <c r="Z52" i="1" s="1"/>
  <c r="F48" i="5" s="1"/>
  <c r="J50" i="1"/>
  <c r="AD52" i="1" l="1"/>
  <c r="K48" i="5" s="1"/>
  <c r="F45" i="5"/>
  <c r="F47" i="5" s="1"/>
  <c r="AD50" i="1"/>
  <c r="Z50" i="1"/>
  <c r="AD53" i="1" l="1"/>
</calcChain>
</file>

<file path=xl/comments1.xml><?xml version="1.0" encoding="utf-8"?>
<comments xmlns="http://schemas.openxmlformats.org/spreadsheetml/2006/main">
  <authors>
    <author>Marie.Slanger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salary escalation rate for future years.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requested for year 1. For partial months
</t>
        </r>
        <r>
          <rPr>
            <b/>
            <sz val="9"/>
            <color indexed="81"/>
            <rFont val="Tahoma"/>
            <family val="2"/>
          </rPr>
          <t>use decimal i.e., 2.5</t>
        </r>
        <r>
          <rPr>
            <sz val="9"/>
            <color indexed="81"/>
            <rFont val="Tahoma"/>
            <family val="2"/>
          </rPr>
          <t xml:space="preserve"> for
 2 1/2 months.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requested for year 2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requested for year 3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requested for year 4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requested for year 5.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for year 5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salary escalation rate for future years.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Enter number of months of salary requested for year 1. For partial months
use decimal i.e., 2.5 for
 2 1/2 months.
</t>
        </r>
      </text>
    </comment>
  </commentList>
</comments>
</file>

<file path=xl/comments2.xml><?xml version="1.0" encoding="utf-8"?>
<comments xmlns="http://schemas.openxmlformats.org/spreadsheetml/2006/main">
  <authors>
    <author>Marie.Slanger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Contact HR/Payroll for amount.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Marie.Slanger:
Negotiated Rate based on total direct Costs (Rate agreement dated December 24, 2014)
Research on campus 45%
CNSE use 35.5%
Other Sponsored Activity use 43.2%
Instruction use 50.5%
For Off Campus See rate schedule 
http://www.ndsu.edu/research/sponsored_programs_admin/forms/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For example:  Non-profit sponsors may not allow our full negoiated IDC rate.   IDC's are then calculated on our total direct costs (nothing is excluded)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If an agency wants indirect costs calculated on the total requested, i.e., Total Directs costs + Total Indirect costs. (enter the % of Total) For example USDA/NIFA will request 30% of the total enter 30%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Unrecovered Indirect Costs if allowed by sponsor may be used as part of match requirement.
Difference between negoiated F&amp;A Rate and F&amp;A rate allowed by sponsor</t>
        </r>
      </text>
    </comment>
    <comment ref="AD52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Total unrecovered F&amp;A</t>
        </r>
      </text>
    </comment>
    <comment ref="AD5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Total Project cost
Requested from Sponsor+ Match + F&amp;A + Unrecovered F&amp;A</t>
        </r>
      </text>
    </comment>
  </commentList>
</comments>
</file>

<file path=xl/comments3.xml><?xml version="1.0" encoding="utf-8"?>
<comments xmlns="http://schemas.openxmlformats.org/spreadsheetml/2006/main">
  <authors>
    <author>Marie.Slanger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Contact HR/Payroll for Amount.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Indirect Cost Rate Used percent used from Budget Years 1-5 Tab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Marie.Slanger:</t>
        </r>
        <r>
          <rPr>
            <sz val="9"/>
            <color indexed="81"/>
            <rFont val="Tahoma"/>
            <family val="2"/>
          </rPr>
          <t xml:space="preserve">
If using something other than Negoiated F&amp;A Rate.  If Sponsor allows Unrecovered F&amp;A can be used as part of match.</t>
        </r>
      </text>
    </comment>
  </commentList>
</comments>
</file>

<file path=xl/sharedStrings.xml><?xml version="1.0" encoding="utf-8"?>
<sst xmlns="http://schemas.openxmlformats.org/spreadsheetml/2006/main" count="177" uniqueCount="96">
  <si>
    <t>Operating Expense</t>
  </si>
  <si>
    <t>Rents &amp; Leases</t>
  </si>
  <si>
    <t>Total Direct Costs</t>
  </si>
  <si>
    <t>Total Cost</t>
  </si>
  <si>
    <t>Printing</t>
  </si>
  <si>
    <t>Salaries &amp; Wages</t>
  </si>
  <si>
    <t>Total Salaries &amp; Fringe Benefits</t>
  </si>
  <si>
    <t>Total Operating Expense</t>
  </si>
  <si>
    <t>Postage</t>
  </si>
  <si>
    <t>Repairs</t>
  </si>
  <si>
    <t>Operating Fees &amp; Services</t>
  </si>
  <si>
    <t>Professional Fees &amp; Services</t>
  </si>
  <si>
    <t>Part time staff</t>
  </si>
  <si>
    <t>Other Expense</t>
  </si>
  <si>
    <t>Material and Supplies</t>
  </si>
  <si>
    <t>Full time staff, research assoc., techs, post docs</t>
  </si>
  <si>
    <t>Full time faculty</t>
  </si>
  <si>
    <t xml:space="preserve">Graduate Assistant </t>
  </si>
  <si>
    <t>IDCs</t>
  </si>
  <si>
    <t>Travel</t>
  </si>
  <si>
    <t>Undergraduate Students</t>
  </si>
  <si>
    <t xml:space="preserve">Tuition </t>
  </si>
  <si>
    <t>Expendable Equipment (&lt; $5,000)</t>
  </si>
  <si>
    <t>Capitalized Equipment (&gt;=$5,000)</t>
  </si>
  <si>
    <t>Subcontract #3 to be issued to:</t>
  </si>
  <si>
    <t>Subcontract #4 to be issued to:</t>
  </si>
  <si>
    <t>Subcontract 2</t>
  </si>
  <si>
    <t>Subcontract 3</t>
  </si>
  <si>
    <t>Subcontract 4</t>
  </si>
  <si>
    <t>Subcontract 1</t>
  </si>
  <si>
    <t xml:space="preserve">Subcontract #2 to be issued to: </t>
  </si>
  <si>
    <t>Year 2</t>
  </si>
  <si>
    <t>Year 1</t>
  </si>
  <si>
    <t>Year 3</t>
  </si>
  <si>
    <t>SPONSOR:</t>
  </si>
  <si>
    <t>YEAR 1</t>
  </si>
  <si>
    <t>YEAR 2</t>
  </si>
  <si>
    <t>YEAR 3</t>
  </si>
  <si>
    <t>YEAR 4</t>
  </si>
  <si>
    <t>YEAR 5</t>
  </si>
  <si>
    <t>Year 4</t>
  </si>
  <si>
    <t>Year 5</t>
  </si>
  <si>
    <t>PI:</t>
  </si>
  <si>
    <t>F&amp;A (Using Rate Based on Total Requested)</t>
  </si>
  <si>
    <t>F&amp;A (using NDSU's Negotiated Rate Schedule)</t>
  </si>
  <si>
    <t>F&amp;A (Not using Negotiated Rate)</t>
  </si>
  <si>
    <t xml:space="preserve">Subcontract #1 to be issued to:  </t>
  </si>
  <si>
    <t>Cumulative  Sponsor + Match</t>
  </si>
  <si>
    <t>Cumulative Match</t>
  </si>
  <si>
    <t>Cumulative Sponsor</t>
  </si>
  <si>
    <t>Match</t>
  </si>
  <si>
    <t>Budget</t>
  </si>
  <si>
    <t>Sponsor</t>
  </si>
  <si>
    <t>Staff, Res. Asso. Tech. Post doc.</t>
  </si>
  <si>
    <t>Name:</t>
  </si>
  <si>
    <t>Escalation Rate Future Years</t>
  </si>
  <si>
    <t>Year 1 Monthly Salary</t>
  </si>
  <si>
    <t>Faculty</t>
  </si>
  <si>
    <t>Number of months of salary per yr.</t>
  </si>
  <si>
    <t>Number of months of salary per yr</t>
  </si>
  <si>
    <t>Number of months of salary Per yr</t>
  </si>
  <si>
    <t>Total Faculty Salary by Yr.</t>
  </si>
  <si>
    <t>Total Staff, Res. Asso. Tech, Post doc.</t>
  </si>
  <si>
    <t>Total Sponsor</t>
  </si>
  <si>
    <t>Total Match</t>
  </si>
  <si>
    <t xml:space="preserve">Subcontracts </t>
  </si>
  <si>
    <t>Capitalized Equipment (&gt;=$5,000, useful life &gt;=1 yr)</t>
  </si>
  <si>
    <t>Matching Funds</t>
  </si>
  <si>
    <t>Total Project</t>
  </si>
  <si>
    <t>Facilities &amp; Administrative Costs Base</t>
  </si>
  <si>
    <t>Sponsor:</t>
  </si>
  <si>
    <t>Unrecovered F&amp;A</t>
  </si>
  <si>
    <t>Start:</t>
  </si>
  <si>
    <t>End:</t>
  </si>
  <si>
    <t xml:space="preserve">Base Monthly Salary Year 1 </t>
  </si>
  <si>
    <r>
      <rPr>
        <b/>
        <sz val="11"/>
        <rFont val="Arial Narrow"/>
        <family val="2"/>
      </rPr>
      <t>Year 1</t>
    </r>
    <r>
      <rPr>
        <sz val="11"/>
        <rFont val="Arial Narrow"/>
        <family val="2"/>
      </rPr>
      <t xml:space="preserve"> Salary Requested from Sponsor</t>
    </r>
  </si>
  <si>
    <r>
      <rPr>
        <b/>
        <sz val="11"/>
        <rFont val="Arial Narrow"/>
        <family val="2"/>
      </rPr>
      <t>Year 1</t>
    </r>
    <r>
      <rPr>
        <sz val="11"/>
        <rFont val="Arial Narrow"/>
        <family val="2"/>
      </rPr>
      <t xml:space="preserve"> Salary used as Match </t>
    </r>
  </si>
  <si>
    <r>
      <rPr>
        <b/>
        <sz val="11"/>
        <rFont val="Arial Narrow"/>
        <family val="2"/>
      </rPr>
      <t>Year 2</t>
    </r>
    <r>
      <rPr>
        <sz val="11"/>
        <rFont val="Arial Narrow"/>
        <family val="2"/>
      </rPr>
      <t xml:space="preserve"> Salary Requested from Sponsor</t>
    </r>
  </si>
  <si>
    <r>
      <rPr>
        <b/>
        <sz val="11"/>
        <rFont val="Arial Narrow"/>
        <family val="2"/>
      </rPr>
      <t>Year 2</t>
    </r>
    <r>
      <rPr>
        <sz val="11"/>
        <rFont val="Arial Narrow"/>
        <family val="2"/>
      </rPr>
      <t xml:space="preserve"> Salary used as Match </t>
    </r>
  </si>
  <si>
    <r>
      <rPr>
        <b/>
        <sz val="11"/>
        <rFont val="Arial Narrow"/>
        <family val="2"/>
      </rPr>
      <t>Year 3</t>
    </r>
    <r>
      <rPr>
        <sz val="11"/>
        <rFont val="Arial Narrow"/>
        <family val="2"/>
      </rPr>
      <t xml:space="preserve"> Salary Requested from Sponsor</t>
    </r>
  </si>
  <si>
    <r>
      <rPr>
        <b/>
        <sz val="11"/>
        <rFont val="Arial Narrow"/>
        <family val="2"/>
      </rPr>
      <t>Year 3</t>
    </r>
    <r>
      <rPr>
        <sz val="11"/>
        <rFont val="Arial Narrow"/>
        <family val="2"/>
      </rPr>
      <t xml:space="preserve"> Salary used as Match </t>
    </r>
  </si>
  <si>
    <r>
      <rPr>
        <b/>
        <sz val="11"/>
        <rFont val="Arial Narrow"/>
        <family val="2"/>
      </rPr>
      <t>Year 4</t>
    </r>
    <r>
      <rPr>
        <sz val="11"/>
        <rFont val="Arial Narrow"/>
        <family val="2"/>
      </rPr>
      <t xml:space="preserve"> Salary Requested from Sponsor</t>
    </r>
  </si>
  <si>
    <t xml:space="preserve">Number of months of salary per yr </t>
  </si>
  <si>
    <r>
      <rPr>
        <b/>
        <sz val="11"/>
        <rFont val="Arial Narrow"/>
        <family val="2"/>
      </rPr>
      <t>Year 4</t>
    </r>
    <r>
      <rPr>
        <sz val="11"/>
        <rFont val="Arial Narrow"/>
        <family val="2"/>
      </rPr>
      <t xml:space="preserve"> Salary used as Match </t>
    </r>
  </si>
  <si>
    <r>
      <rPr>
        <b/>
        <sz val="11"/>
        <rFont val="Arial Narrow"/>
        <family val="2"/>
      </rPr>
      <t>Year 5</t>
    </r>
    <r>
      <rPr>
        <sz val="11"/>
        <rFont val="Arial Narrow"/>
        <family val="2"/>
      </rPr>
      <t xml:space="preserve"> Salary Requested from Sponsor</t>
    </r>
  </si>
  <si>
    <r>
      <rPr>
        <b/>
        <sz val="11"/>
        <rFont val="Arial Narrow"/>
        <family val="2"/>
      </rPr>
      <t>Year 5</t>
    </r>
    <r>
      <rPr>
        <sz val="11"/>
        <rFont val="Arial Narrow"/>
        <family val="2"/>
      </rPr>
      <t xml:space="preserve"> Salary used as Match </t>
    </r>
  </si>
  <si>
    <t>Fringe Benefit Rate</t>
  </si>
  <si>
    <t xml:space="preserve">NDSU Summary Budget with Matching </t>
  </si>
  <si>
    <t>Unrecovered Indirect Costs</t>
  </si>
  <si>
    <t xml:space="preserve">Cumulative Total Sponsor + Match </t>
  </si>
  <si>
    <t>Funds Requested from Sponsor</t>
  </si>
  <si>
    <t xml:space="preserve">     Fringe Benefits </t>
  </si>
  <si>
    <r>
      <t xml:space="preserve">     Fringe Benefits</t>
    </r>
    <r>
      <rPr>
        <sz val="8"/>
        <rFont val="Arial Narrow"/>
        <family val="2"/>
      </rPr>
      <t xml:space="preserve"> </t>
    </r>
  </si>
  <si>
    <t>Insurance for Part-time employees that meet ACA guidelines</t>
  </si>
  <si>
    <t>Template Revised 9/15/15 by MS</t>
  </si>
  <si>
    <t>Template Revised 9/15/15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</si>
</sst>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28" x14ac:knownFonts="1">
    <font>
      <sz val="10"/>
      <name val="Arial"/>
    </font>
    <font>
      <sz val="10"/>
      <name val="Courier"/>
      <family val="3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sz val="8"/>
      <name val="Arial Narrow"/>
      <family val="2"/>
    </font>
    <font>
      <b/>
      <u/>
      <sz val="11"/>
      <name val="Arial Narrow"/>
      <family val="2"/>
    </font>
    <font>
      <sz val="12"/>
      <name val="Arial Narrow"/>
      <family val="2"/>
    </font>
    <font>
      <sz val="22"/>
      <name val="Arial Narrow"/>
      <family val="2"/>
    </font>
    <font>
      <b/>
      <sz val="11"/>
      <color indexed="10"/>
      <name val="Arial Narrow"/>
      <family val="2"/>
    </font>
    <font>
      <i/>
      <sz val="11"/>
      <name val="Arial Narrow"/>
      <family val="2"/>
    </font>
    <font>
      <u/>
      <sz val="10"/>
      <name val="Arial Narrow"/>
      <family val="2"/>
    </font>
    <font>
      <b/>
      <sz val="2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Narrow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 Narrow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Cambria"/>
      <family val="1"/>
    </font>
    <font>
      <sz val="12"/>
      <name val="Cambria"/>
      <family val="1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/>
      <bottom style="double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243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2" applyFont="1" applyFill="1" applyAlignment="1" applyProtection="1">
      <alignment horizontal="left"/>
    </xf>
    <xf numFmtId="164" fontId="3" fillId="2" borderId="0" xfId="2" applyNumberFormat="1" applyFont="1" applyFill="1" applyAlignment="1" applyProtection="1">
      <alignment horizontal="right"/>
    </xf>
    <xf numFmtId="0" fontId="3" fillId="2" borderId="0" xfId="2" applyFont="1" applyFill="1" applyAlignment="1" applyProtection="1"/>
    <xf numFmtId="164" fontId="3" fillId="2" borderId="0" xfId="2" applyNumberFormat="1" applyFont="1" applyFill="1" applyBorder="1" applyAlignment="1" applyProtection="1">
      <alignment horizontal="right"/>
      <protection locked="0"/>
    </xf>
    <xf numFmtId="0" fontId="4" fillId="2" borderId="0" xfId="2" applyFont="1" applyFill="1" applyProtection="1"/>
    <xf numFmtId="164" fontId="3" fillId="2" borderId="0" xfId="2" applyNumberFormat="1" applyFont="1" applyFill="1" applyBorder="1" applyAlignment="1" applyProtection="1">
      <alignment horizontal="right"/>
    </xf>
    <xf numFmtId="0" fontId="3" fillId="2" borderId="0" xfId="2" applyFont="1" applyFill="1" applyAlignment="1" applyProtection="1">
      <alignment horizontal="left"/>
    </xf>
    <xf numFmtId="164" fontId="3" fillId="2" borderId="1" xfId="2" applyNumberFormat="1" applyFont="1" applyFill="1" applyBorder="1" applyAlignment="1" applyProtection="1">
      <alignment horizontal="right"/>
      <protection locked="0"/>
    </xf>
    <xf numFmtId="0" fontId="3" fillId="2" borderId="0" xfId="2" applyFont="1" applyFill="1" applyBorder="1" applyProtection="1"/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164" fontId="4" fillId="2" borderId="2" xfId="2" applyNumberFormat="1" applyFont="1" applyFill="1" applyBorder="1" applyAlignment="1" applyProtection="1">
      <alignment horizontal="right"/>
    </xf>
    <xf numFmtId="0" fontId="8" fillId="2" borderId="0" xfId="0" applyFont="1" applyFill="1" applyBorder="1" applyAlignment="1">
      <alignment horizontal="center"/>
    </xf>
    <xf numFmtId="164" fontId="3" fillId="5" borderId="4" xfId="2" applyNumberFormat="1" applyFont="1" applyFill="1" applyBorder="1" applyAlignment="1" applyProtection="1">
      <alignment horizontal="right"/>
      <protection locked="0"/>
    </xf>
    <xf numFmtId="164" fontId="3" fillId="5" borderId="5" xfId="2" applyNumberFormat="1" applyFont="1" applyFill="1" applyBorder="1" applyAlignment="1" applyProtection="1">
      <alignment horizontal="right"/>
      <protection locked="0"/>
    </xf>
    <xf numFmtId="164" fontId="3" fillId="5" borderId="1" xfId="2" applyNumberFormat="1" applyFont="1" applyFill="1" applyBorder="1" applyAlignment="1" applyProtection="1">
      <alignment horizontal="right"/>
      <protection locked="0"/>
    </xf>
    <xf numFmtId="164" fontId="3" fillId="6" borderId="1" xfId="2" applyNumberFormat="1" applyFont="1" applyFill="1" applyBorder="1" applyAlignment="1" applyProtection="1">
      <alignment horizontal="right"/>
      <protection locked="0"/>
    </xf>
    <xf numFmtId="164" fontId="4" fillId="7" borderId="0" xfId="2" applyNumberFormat="1" applyFont="1" applyFill="1" applyAlignment="1" applyProtection="1">
      <alignment horizontal="right"/>
    </xf>
    <xf numFmtId="164" fontId="4" fillId="2" borderId="6" xfId="2" applyNumberFormat="1" applyFont="1" applyFill="1" applyBorder="1" applyAlignment="1" applyProtection="1">
      <alignment horizontal="right"/>
    </xf>
    <xf numFmtId="0" fontId="10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center"/>
    </xf>
    <xf numFmtId="0" fontId="18" fillId="2" borderId="0" xfId="1" applyFont="1" applyFill="1" applyAlignment="1" applyProtection="1">
      <alignment horizontal="left"/>
    </xf>
    <xf numFmtId="164" fontId="4" fillId="7" borderId="0" xfId="2" applyNumberFormat="1" applyFont="1" applyFill="1" applyAlignment="1" applyProtection="1">
      <alignment horizontal="right" wrapText="1"/>
    </xf>
    <xf numFmtId="164" fontId="3" fillId="2" borderId="1" xfId="2" applyNumberFormat="1" applyFont="1" applyFill="1" applyBorder="1" applyAlignment="1" applyProtection="1">
      <alignment horizontal="right"/>
    </xf>
    <xf numFmtId="0" fontId="3" fillId="2" borderId="0" xfId="0" applyFont="1" applyFill="1" applyProtection="1"/>
    <xf numFmtId="164" fontId="4" fillId="2" borderId="0" xfId="2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164" fontId="3" fillId="5" borderId="4" xfId="2" applyNumberFormat="1" applyFont="1" applyFill="1" applyBorder="1" applyAlignment="1" applyProtection="1">
      <alignment horizontal="right"/>
    </xf>
    <xf numFmtId="164" fontId="3" fillId="0" borderId="4" xfId="2" applyNumberFormat="1" applyFont="1" applyFill="1" applyBorder="1" applyAlignment="1" applyProtection="1">
      <alignment horizontal="right"/>
    </xf>
    <xf numFmtId="164" fontId="4" fillId="4" borderId="8" xfId="0" applyNumberFormat="1" applyFont="1" applyFill="1" applyBorder="1" applyAlignment="1" applyProtection="1">
      <alignment horizontal="right"/>
    </xf>
    <xf numFmtId="164" fontId="3" fillId="4" borderId="3" xfId="0" applyNumberFormat="1" applyFont="1" applyFill="1" applyBorder="1" applyAlignment="1" applyProtection="1">
      <alignment horizontal="right"/>
    </xf>
    <xf numFmtId="164" fontId="3" fillId="2" borderId="4" xfId="2" applyNumberFormat="1" applyFont="1" applyFill="1" applyBorder="1" applyAlignment="1" applyProtection="1">
      <alignment horizontal="right"/>
    </xf>
    <xf numFmtId="0" fontId="3" fillId="0" borderId="0" xfId="0" applyFont="1" applyProtection="1"/>
    <xf numFmtId="164" fontId="3" fillId="0" borderId="0" xfId="0" applyNumberFormat="1" applyFont="1" applyProtection="1"/>
    <xf numFmtId="4" fontId="3" fillId="0" borderId="0" xfId="0" applyNumberFormat="1" applyFont="1" applyProtection="1"/>
    <xf numFmtId="164" fontId="3" fillId="0" borderId="0" xfId="0" applyNumberFormat="1" applyFont="1" applyBorder="1" applyAlignment="1" applyProtection="1">
      <alignment horizontal="right"/>
    </xf>
    <xf numFmtId="42" fontId="3" fillId="2" borderId="0" xfId="2" applyNumberFormat="1" applyFont="1" applyFill="1" applyBorder="1" applyAlignment="1" applyProtection="1">
      <alignment horizontal="right"/>
    </xf>
    <xf numFmtId="0" fontId="3" fillId="2" borderId="0" xfId="2" applyFont="1" applyFill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10" fontId="12" fillId="6" borderId="0" xfId="0" applyNumberFormat="1" applyFont="1" applyFill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0" fillId="2" borderId="0" xfId="2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164" fontId="5" fillId="2" borderId="0" xfId="2" applyNumberFormat="1" applyFont="1" applyFill="1" applyAlignment="1" applyProtection="1">
      <alignment horizontal="right"/>
      <protection locked="0"/>
    </xf>
    <xf numFmtId="0" fontId="3" fillId="2" borderId="0" xfId="2" applyFont="1" applyFill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2" borderId="0" xfId="2" applyFont="1" applyFill="1" applyBorder="1" applyAlignment="1" applyProtection="1">
      <protection locked="0"/>
    </xf>
    <xf numFmtId="0" fontId="3" fillId="2" borderId="0" xfId="2" applyFont="1" applyFill="1" applyBorder="1" applyAlignment="1" applyProtection="1">
      <protection locked="0"/>
    </xf>
    <xf numFmtId="164" fontId="3" fillId="2" borderId="0" xfId="2" applyNumberFormat="1" applyFont="1" applyFill="1" applyAlignment="1" applyProtection="1">
      <alignment horizontal="right"/>
      <protection locked="0"/>
    </xf>
    <xf numFmtId="0" fontId="3" fillId="5" borderId="0" xfId="2" applyFont="1" applyFill="1" applyAlignment="1" applyProtection="1">
      <protection locked="0"/>
    </xf>
    <xf numFmtId="0" fontId="4" fillId="2" borderId="0" xfId="2" applyFont="1" applyFill="1" applyBorder="1" applyProtection="1">
      <protection locked="0"/>
    </xf>
    <xf numFmtId="164" fontId="3" fillId="0" borderId="0" xfId="0" applyNumberFormat="1" applyFont="1" applyBorder="1" applyAlignment="1" applyProtection="1">
      <alignment horizontal="right"/>
      <protection locked="0"/>
    </xf>
    <xf numFmtId="164" fontId="3" fillId="4" borderId="3" xfId="0" applyNumberFormat="1" applyFont="1" applyFill="1" applyBorder="1" applyAlignment="1" applyProtection="1">
      <alignment horizontal="right"/>
      <protection locked="0"/>
    </xf>
    <xf numFmtId="0" fontId="3" fillId="7" borderId="0" xfId="2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165" fontId="3" fillId="0" borderId="0" xfId="0" applyNumberFormat="1" applyFont="1" applyProtection="1"/>
    <xf numFmtId="0" fontId="3" fillId="2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protection locked="0"/>
    </xf>
    <xf numFmtId="0" fontId="11" fillId="2" borderId="0" xfId="0" applyFont="1" applyFill="1" applyProtection="1"/>
    <xf numFmtId="0" fontId="20" fillId="4" borderId="0" xfId="0" applyFont="1" applyFill="1"/>
    <xf numFmtId="0" fontId="20" fillId="0" borderId="0" xfId="0" applyFont="1" applyAlignment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164" fontId="5" fillId="0" borderId="0" xfId="2" applyNumberFormat="1" applyFont="1" applyFill="1" applyAlignment="1" applyProtection="1">
      <alignment horizontal="right"/>
      <protection locked="0"/>
    </xf>
    <xf numFmtId="164" fontId="3" fillId="0" borderId="0" xfId="2" applyNumberFormat="1" applyFont="1" applyFill="1" applyBorder="1" applyAlignment="1" applyProtection="1">
      <alignment horizontal="right"/>
      <protection locked="0"/>
    </xf>
    <xf numFmtId="164" fontId="3" fillId="0" borderId="1" xfId="2" applyNumberFormat="1" applyFont="1" applyFill="1" applyBorder="1" applyAlignment="1" applyProtection="1">
      <alignment horizontal="right"/>
    </xf>
    <xf numFmtId="164" fontId="3" fillId="0" borderId="1" xfId="2" applyNumberFormat="1" applyFont="1" applyFill="1" applyBorder="1" applyAlignment="1" applyProtection="1">
      <alignment horizontal="right"/>
      <protection locked="0"/>
    </xf>
    <xf numFmtId="164" fontId="4" fillId="0" borderId="0" xfId="2" applyNumberFormat="1" applyFont="1" applyFill="1" applyBorder="1" applyAlignment="1" applyProtection="1">
      <alignment horizontal="right"/>
    </xf>
    <xf numFmtId="164" fontId="3" fillId="0" borderId="0" xfId="2" applyNumberFormat="1" applyFont="1" applyFill="1" applyAlignment="1" applyProtection="1">
      <alignment horizontal="right"/>
      <protection locked="0"/>
    </xf>
    <xf numFmtId="164" fontId="3" fillId="0" borderId="4" xfId="2" applyNumberFormat="1" applyFont="1" applyFill="1" applyBorder="1" applyAlignment="1" applyProtection="1">
      <alignment horizontal="right"/>
      <protection locked="0"/>
    </xf>
    <xf numFmtId="164" fontId="3" fillId="0" borderId="5" xfId="2" applyNumberFormat="1" applyFont="1" applyFill="1" applyBorder="1" applyAlignment="1" applyProtection="1">
      <alignment horizontal="right"/>
      <protection locked="0"/>
    </xf>
    <xf numFmtId="164" fontId="4" fillId="0" borderId="8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  <protection locked="0"/>
    </xf>
    <xf numFmtId="164" fontId="4" fillId="0" borderId="0" xfId="2" applyNumberFormat="1" applyFont="1" applyFill="1" applyAlignment="1" applyProtection="1">
      <alignment horizontal="right"/>
    </xf>
    <xf numFmtId="164" fontId="4" fillId="0" borderId="0" xfId="2" applyNumberFormat="1" applyFont="1" applyFill="1" applyAlignment="1" applyProtection="1">
      <alignment horizontal="right" wrapText="1"/>
    </xf>
    <xf numFmtId="164" fontId="3" fillId="0" borderId="0" xfId="2" applyNumberFormat="1" applyFont="1" applyFill="1" applyAlignment="1" applyProtection="1">
      <alignment horizontal="right"/>
    </xf>
    <xf numFmtId="164" fontId="4" fillId="0" borderId="2" xfId="2" applyNumberFormat="1" applyFont="1" applyFill="1" applyBorder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>
      <alignment horizontal="right"/>
    </xf>
    <xf numFmtId="0" fontId="0" fillId="0" borderId="0" xfId="0" applyFill="1" applyAlignment="1" applyProtection="1">
      <protection locked="0"/>
    </xf>
    <xf numFmtId="0" fontId="9" fillId="0" borderId="0" xfId="0" applyFont="1" applyFill="1" applyProtection="1">
      <protection locked="0"/>
    </xf>
    <xf numFmtId="0" fontId="4" fillId="2" borderId="0" xfId="2" applyFont="1" applyFill="1" applyBorder="1" applyAlignment="1" applyProtection="1">
      <alignment horizontal="center" wrapText="1"/>
      <protection locked="0"/>
    </xf>
    <xf numFmtId="164" fontId="3" fillId="0" borderId="3" xfId="0" applyNumberFormat="1" applyFont="1" applyFill="1" applyBorder="1" applyAlignment="1" applyProtection="1">
      <alignment horizontal="right"/>
    </xf>
    <xf numFmtId="164" fontId="4" fillId="2" borderId="7" xfId="2" applyNumberFormat="1" applyFont="1" applyFill="1" applyBorder="1" applyAlignment="1" applyProtection="1">
      <alignment horizontal="center"/>
      <protection locked="0"/>
    </xf>
    <xf numFmtId="0" fontId="4" fillId="4" borderId="0" xfId="2" applyFont="1" applyFill="1" applyBorder="1" applyAlignment="1" applyProtection="1">
      <alignment horizontal="center" wrapText="1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4" fillId="0" borderId="0" xfId="0" applyFont="1"/>
    <xf numFmtId="0" fontId="3" fillId="6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0" fontId="4" fillId="2" borderId="0" xfId="0" applyFont="1" applyFill="1" applyBorder="1" applyAlignment="1" applyProtection="1">
      <alignment horizontal="justify"/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right" wrapText="1"/>
    </xf>
    <xf numFmtId="164" fontId="3" fillId="0" borderId="0" xfId="0" applyNumberFormat="1" applyFont="1" applyFill="1" applyBorder="1"/>
    <xf numFmtId="0" fontId="4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13" fillId="2" borderId="0" xfId="0" applyFont="1" applyFill="1" applyBorder="1" applyAlignment="1">
      <alignment horizontal="center"/>
    </xf>
    <xf numFmtId="0" fontId="10" fillId="2" borderId="0" xfId="2" applyFont="1" applyFill="1" applyAlignment="1" applyProtection="1">
      <alignment horizontal="center"/>
    </xf>
    <xf numFmtId="0" fontId="7" fillId="2" borderId="0" xfId="2" applyFont="1" applyFill="1" applyAlignment="1" applyProtection="1">
      <alignment horizontal="left"/>
    </xf>
    <xf numFmtId="164" fontId="5" fillId="2" borderId="0" xfId="2" applyNumberFormat="1" applyFont="1" applyFill="1" applyAlignment="1" applyProtection="1">
      <alignment horizontal="right"/>
    </xf>
    <xf numFmtId="0" fontId="3" fillId="0" borderId="0" xfId="0" applyFont="1" applyAlignment="1">
      <alignment horizontal="left"/>
    </xf>
    <xf numFmtId="0" fontId="3" fillId="4" borderId="0" xfId="0" applyFont="1" applyFill="1" applyBorder="1" applyAlignment="1">
      <alignment horizontal="left"/>
    </xf>
    <xf numFmtId="0" fontId="4" fillId="2" borderId="0" xfId="2" applyFont="1" applyFill="1" applyBorder="1" applyAlignment="1" applyProtection="1"/>
    <xf numFmtId="0" fontId="3" fillId="2" borderId="0" xfId="2" applyFont="1" applyFill="1" applyBorder="1" applyAlignment="1" applyProtection="1"/>
    <xf numFmtId="0" fontId="4" fillId="2" borderId="0" xfId="2" applyFont="1" applyFill="1" applyBorder="1" applyProtection="1"/>
    <xf numFmtId="10" fontId="12" fillId="3" borderId="0" xfId="0" applyNumberFormat="1" applyFont="1" applyFill="1" applyAlignment="1">
      <alignment horizontal="left"/>
    </xf>
    <xf numFmtId="0" fontId="3" fillId="2" borderId="0" xfId="2" applyFont="1" applyFill="1" applyProtection="1"/>
    <xf numFmtId="0" fontId="4" fillId="2" borderId="2" xfId="2" applyFont="1" applyFill="1" applyBorder="1" applyProtection="1"/>
    <xf numFmtId="0" fontId="0" fillId="0" borderId="0" xfId="0" applyBorder="1"/>
    <xf numFmtId="10" fontId="12" fillId="3" borderId="9" xfId="0" applyNumberFormat="1" applyFont="1" applyFill="1" applyBorder="1" applyAlignment="1">
      <alignment horizontal="left"/>
    </xf>
    <xf numFmtId="164" fontId="20" fillId="0" borderId="0" xfId="0" applyNumberFormat="1" applyFont="1" applyBorder="1"/>
    <xf numFmtId="0" fontId="11" fillId="2" borderId="0" xfId="0" applyFont="1" applyFill="1" applyAlignment="1">
      <alignment horizontal="left"/>
    </xf>
    <xf numFmtId="164" fontId="11" fillId="2" borderId="2" xfId="2" applyNumberFormat="1" applyFont="1" applyFill="1" applyBorder="1" applyAlignment="1" applyProtection="1">
      <alignment horizontal="right"/>
    </xf>
    <xf numFmtId="0" fontId="4" fillId="2" borderId="0" xfId="2" applyFont="1" applyFill="1" applyAlignment="1" applyProtection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4" fillId="2" borderId="0" xfId="2" applyFont="1" applyFill="1" applyAlignment="1" applyProtection="1">
      <alignment horizontal="right"/>
    </xf>
    <xf numFmtId="0" fontId="4" fillId="2" borderId="0" xfId="2" applyFont="1" applyFill="1" applyBorder="1" applyAlignment="1" applyProtection="1">
      <alignment horizontal="left"/>
    </xf>
    <xf numFmtId="0" fontId="0" fillId="0" borderId="0" xfId="0" applyBorder="1" applyAlignment="1"/>
    <xf numFmtId="0" fontId="10" fillId="2" borderId="0" xfId="2" applyFont="1" applyFill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9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 applyFill="1" applyBorder="1" applyAlignment="1">
      <alignment horizontal="right" wrapText="1"/>
    </xf>
    <xf numFmtId="0" fontId="3" fillId="2" borderId="0" xfId="0" applyFont="1" applyFill="1" applyBorder="1"/>
    <xf numFmtId="0" fontId="4" fillId="0" borderId="0" xfId="0" applyFont="1" applyFill="1" applyBorder="1"/>
    <xf numFmtId="0" fontId="3" fillId="0" borderId="15" xfId="0" applyFont="1" applyFill="1" applyBorder="1"/>
    <xf numFmtId="9" fontId="3" fillId="0" borderId="16" xfId="0" applyNumberFormat="1" applyFont="1" applyFill="1" applyBorder="1"/>
    <xf numFmtId="9" fontId="3" fillId="6" borderId="0" xfId="2" applyNumberFormat="1" applyFont="1" applyFill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justify"/>
      <protection locked="0"/>
    </xf>
    <xf numFmtId="0" fontId="0" fillId="0" borderId="0" xfId="0" applyFill="1" applyAlignment="1"/>
    <xf numFmtId="0" fontId="22" fillId="0" borderId="0" xfId="0" applyFont="1" applyFill="1" applyBorder="1" applyAlignment="1"/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/>
    </xf>
    <xf numFmtId="165" fontId="4" fillId="2" borderId="0" xfId="2" applyNumberFormat="1" applyFont="1" applyFill="1" applyBorder="1" applyAlignment="1" applyProtection="1">
      <alignment horizontal="right"/>
    </xf>
    <xf numFmtId="164" fontId="4" fillId="2" borderId="4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 applyAlignment="1" applyProtection="1">
      <alignment horizontal="right"/>
    </xf>
    <xf numFmtId="14" fontId="0" fillId="0" borderId="0" xfId="0" applyNumberFormat="1" applyFill="1" applyBorder="1" applyAlignment="1"/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Fill="1" applyBorder="1" applyAlignment="1" applyProtection="1">
      <alignment horizontal="right"/>
    </xf>
    <xf numFmtId="0" fontId="4" fillId="7" borderId="0" xfId="2" applyFont="1" applyFill="1" applyAlignment="1" applyProtection="1">
      <alignment horizontal="left"/>
      <protection locked="0"/>
    </xf>
    <xf numFmtId="0" fontId="26" fillId="0" borderId="0" xfId="0" applyFont="1" applyAlignment="1" applyProtection="1">
      <alignment wrapText="1"/>
    </xf>
    <xf numFmtId="0" fontId="27" fillId="7" borderId="0" xfId="2" applyFont="1" applyFill="1" applyAlignment="1" applyProtection="1">
      <alignment horizontal="left" vertical="top"/>
      <protection locked="0"/>
    </xf>
    <xf numFmtId="164" fontId="27" fillId="0" borderId="0" xfId="2" applyNumberFormat="1" applyFont="1" applyFill="1" applyAlignment="1" applyProtection="1">
      <alignment horizontal="right" wrapText="1"/>
    </xf>
    <xf numFmtId="164" fontId="27" fillId="7" borderId="0" xfId="2" applyNumberFormat="1" applyFont="1" applyFill="1" applyAlignment="1" applyProtection="1">
      <alignment horizontal="right" wrapText="1"/>
    </xf>
    <xf numFmtId="164" fontId="26" fillId="2" borderId="0" xfId="2" applyNumberFormat="1" applyFont="1" applyFill="1" applyBorder="1" applyAlignment="1" applyProtection="1">
      <alignment horizontal="right" wrapText="1"/>
    </xf>
    <xf numFmtId="0" fontId="19" fillId="0" borderId="0" xfId="2" applyFont="1" applyFill="1" applyAlignment="1" applyProtection="1">
      <alignment horizontal="left" vertical="top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22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22" fillId="0" borderId="0" xfId="0" applyNumberFormat="1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right"/>
      <protection locked="0"/>
    </xf>
    <xf numFmtId="164" fontId="22" fillId="0" borderId="0" xfId="0" applyNumberFormat="1" applyFont="1" applyFill="1" applyProtection="1">
      <protection locked="0"/>
    </xf>
    <xf numFmtId="164" fontId="3" fillId="0" borderId="13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Border="1" applyProtection="1"/>
    <xf numFmtId="164" fontId="3" fillId="0" borderId="0" xfId="0" applyNumberFormat="1" applyFont="1" applyFill="1" applyBorder="1" applyProtection="1">
      <protection locked="0"/>
    </xf>
    <xf numFmtId="164" fontId="4" fillId="0" borderId="0" xfId="0" applyNumberFormat="1" applyFont="1" applyAlignment="1" applyProtection="1">
      <alignment horizontal="right"/>
    </xf>
    <xf numFmtId="164" fontId="22" fillId="0" borderId="0" xfId="0" applyNumberFormat="1" applyFont="1" applyProtection="1"/>
    <xf numFmtId="9" fontId="3" fillId="6" borderId="11" xfId="0" applyNumberFormat="1" applyFont="1" applyFill="1" applyBorder="1" applyProtection="1">
      <protection locked="0"/>
    </xf>
    <xf numFmtId="164" fontId="3" fillId="6" borderId="12" xfId="0" applyNumberFormat="1" applyFont="1" applyFill="1" applyBorder="1" applyProtection="1">
      <protection locked="0"/>
    </xf>
    <xf numFmtId="164" fontId="3" fillId="6" borderId="0" xfId="0" applyNumberFormat="1" applyFont="1" applyFill="1" applyAlignment="1" applyProtection="1">
      <alignment horizontal="right"/>
      <protection locked="0"/>
    </xf>
    <xf numFmtId="0" fontId="4" fillId="6" borderId="13" xfId="0" applyFont="1" applyFill="1" applyBorder="1" applyProtection="1">
      <protection locked="0"/>
    </xf>
    <xf numFmtId="164" fontId="3" fillId="6" borderId="0" xfId="0" applyNumberFormat="1" applyFont="1" applyFill="1" applyBorder="1" applyProtection="1">
      <protection locked="0"/>
    </xf>
    <xf numFmtId="0" fontId="3" fillId="6" borderId="14" xfId="0" applyFont="1" applyFill="1" applyBorder="1" applyProtection="1">
      <protection locked="0"/>
    </xf>
    <xf numFmtId="0" fontId="3" fillId="6" borderId="14" xfId="0" applyFont="1" applyFill="1" applyBorder="1" applyAlignment="1" applyProtection="1">
      <alignment horizontal="right"/>
      <protection locked="0"/>
    </xf>
    <xf numFmtId="9" fontId="3" fillId="6" borderId="9" xfId="0" applyNumberFormat="1" applyFont="1" applyFill="1" applyBorder="1" applyProtection="1">
      <protection locked="0"/>
    </xf>
    <xf numFmtId="164" fontId="4" fillId="0" borderId="0" xfId="0" applyNumberFormat="1" applyFont="1" applyFill="1" applyAlignment="1" applyProtection="1">
      <alignment horizontal="right"/>
    </xf>
    <xf numFmtId="0" fontId="3" fillId="0" borderId="14" xfId="0" applyFont="1" applyFill="1" applyBorder="1" applyProtection="1"/>
    <xf numFmtId="0" fontId="3" fillId="0" borderId="0" xfId="0" applyFont="1" applyFill="1" applyBorder="1" applyProtection="1"/>
    <xf numFmtId="164" fontId="22" fillId="0" borderId="0" xfId="0" applyNumberFormat="1" applyFont="1" applyFill="1" applyProtection="1"/>
    <xf numFmtId="164" fontId="3" fillId="0" borderId="0" xfId="0" applyNumberFormat="1" applyFont="1" applyFill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right"/>
    </xf>
    <xf numFmtId="10" fontId="12" fillId="3" borderId="0" xfId="0" applyNumberFormat="1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horizontal="left"/>
    </xf>
    <xf numFmtId="0" fontId="3" fillId="0" borderId="0" xfId="0" applyFont="1" applyFill="1" applyProtection="1"/>
    <xf numFmtId="164" fontId="21" fillId="0" borderId="0" xfId="0" applyNumberFormat="1" applyFont="1" applyProtection="1"/>
    <xf numFmtId="164" fontId="3" fillId="2" borderId="0" xfId="0" applyNumberFormat="1" applyFont="1" applyFill="1" applyAlignment="1" applyProtection="1">
      <alignment horizontal="right"/>
    </xf>
    <xf numFmtId="164" fontId="4" fillId="2" borderId="0" xfId="0" applyNumberFormat="1" applyFont="1" applyFill="1" applyAlignment="1" applyProtection="1">
      <alignment horizontal="right"/>
    </xf>
    <xf numFmtId="0" fontId="0" fillId="0" borderId="0" xfId="0" applyBorder="1" applyProtection="1"/>
    <xf numFmtId="164" fontId="0" fillId="0" borderId="0" xfId="0" applyNumberFormat="1" applyProtection="1"/>
    <xf numFmtId="164" fontId="3" fillId="2" borderId="19" xfId="2" applyNumberFormat="1" applyFont="1" applyFill="1" applyBorder="1" applyAlignment="1" applyProtection="1">
      <alignment horizontal="right"/>
    </xf>
    <xf numFmtId="0" fontId="0" fillId="0" borderId="0" xfId="0" applyProtection="1"/>
    <xf numFmtId="164" fontId="4" fillId="0" borderId="0" xfId="0" applyNumberFormat="1" applyFont="1" applyBorder="1" applyAlignment="1" applyProtection="1">
      <alignment horizontal="right"/>
    </xf>
    <xf numFmtId="164" fontId="4" fillId="2" borderId="0" xfId="0" applyNumberFormat="1" applyFont="1" applyFill="1" applyBorder="1" applyProtection="1"/>
    <xf numFmtId="164" fontId="4" fillId="2" borderId="4" xfId="0" applyNumberFormat="1" applyFont="1" applyFill="1" applyBorder="1" applyProtection="1"/>
    <xf numFmtId="164" fontId="3" fillId="2" borderId="0" xfId="0" applyNumberFormat="1" applyFont="1" applyFill="1" applyBorder="1" applyProtection="1"/>
    <xf numFmtId="0" fontId="22" fillId="0" borderId="0" xfId="0" applyFont="1" applyBorder="1" applyProtection="1"/>
    <xf numFmtId="0" fontId="23" fillId="0" borderId="0" xfId="0" applyFont="1" applyBorder="1" applyProtection="1"/>
    <xf numFmtId="164" fontId="4" fillId="2" borderId="19" xfId="2" applyNumberFormat="1" applyFont="1" applyFill="1" applyBorder="1" applyAlignment="1" applyProtection="1">
      <alignment horizontal="center" wrapText="1"/>
    </xf>
    <xf numFmtId="0" fontId="22" fillId="0" borderId="19" xfId="0" applyFont="1" applyBorder="1" applyAlignment="1">
      <alignment horizontal="center" wrapText="1"/>
    </xf>
    <xf numFmtId="9" fontId="3" fillId="4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0" fontId="17" fillId="0" borderId="0" xfId="1" applyProtection="1">
      <protection locked="0"/>
    </xf>
    <xf numFmtId="0" fontId="4" fillId="2" borderId="0" xfId="2" applyFont="1" applyFill="1" applyBorder="1" applyAlignment="1" applyProtection="1">
      <alignment horizontal="center" wrapText="1" shrinkToFit="1"/>
      <protection locked="0"/>
    </xf>
    <xf numFmtId="0" fontId="0" fillId="0" borderId="0" xfId="0" applyAlignment="1"/>
    <xf numFmtId="0" fontId="0" fillId="0" borderId="7" xfId="0" applyBorder="1" applyAlignment="1"/>
    <xf numFmtId="0" fontId="4" fillId="6" borderId="7" xfId="0" applyFont="1" applyFill="1" applyBorder="1" applyAlignment="1" applyProtection="1">
      <alignment horizontal="justify"/>
      <protection locked="0"/>
    </xf>
    <xf numFmtId="0" fontId="0" fillId="6" borderId="7" xfId="0" applyFill="1" applyBorder="1" applyAlignment="1" applyProtection="1">
      <protection locked="0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4" fillId="2" borderId="0" xfId="2" applyFont="1" applyFill="1" applyAlignment="1" applyProtection="1">
      <alignment horizontal="left" wrapText="1"/>
      <protection locked="0"/>
    </xf>
    <xf numFmtId="0" fontId="11" fillId="2" borderId="0" xfId="0" applyFont="1" applyFill="1" applyAlignment="1" applyProtection="1">
      <alignment horizontal="left"/>
    </xf>
    <xf numFmtId="0" fontId="3" fillId="6" borderId="0" xfId="2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14" fontId="4" fillId="6" borderId="17" xfId="2" applyNumberFormat="1" applyFont="1" applyFill="1" applyBorder="1" applyAlignment="1" applyProtection="1">
      <alignment horizontal="left"/>
      <protection locked="0"/>
    </xf>
    <xf numFmtId="0" fontId="0" fillId="6" borderId="18" xfId="0" applyFill="1" applyBorder="1" applyAlignment="1" applyProtection="1">
      <protection locked="0"/>
    </xf>
    <xf numFmtId="0" fontId="24" fillId="2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7" xfId="0" applyBorder="1" applyAlignment="1" applyProtection="1">
      <protection locked="0"/>
    </xf>
    <xf numFmtId="0" fontId="0" fillId="6" borderId="17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3">
    <cellStyle name="Hyperlink" xfId="1" builtinId="8"/>
    <cellStyle name="Normal" xfId="0" builtinId="0"/>
    <cellStyle name="Normal_Sheet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6" fmlaLink="'ActiveX Link'!$B$7" fmlaRange="'2. Budget Years 1-5'!$B$46:$B$48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175260</xdr:colOff>
          <xdr:row>39</xdr:row>
          <xdr:rowOff>30480</xdr:rowOff>
        </xdr:from>
        <xdr:to>
          <xdr:col>1</xdr:col>
          <xdr:colOff>2621280</xdr:colOff>
          <xdr:row>42</xdr:row>
          <xdr:rowOff>137160</xdr:rowOff>
        </xdr:to>
        <xdr:sp macro="" textlink="">
          <xdr:nvSpPr>
            <xdr:cNvPr id="1055" name="List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238125</xdr:colOff>
      <xdr:row>44</xdr:row>
      <xdr:rowOff>161926</xdr:rowOff>
    </xdr:from>
    <xdr:to>
      <xdr:col>4</xdr:col>
      <xdr:colOff>28575</xdr:colOff>
      <xdr:row>45</xdr:row>
      <xdr:rowOff>0</xdr:rowOff>
    </xdr:to>
    <xdr:sp macro="" textlink="">
      <xdr:nvSpPr>
        <xdr:cNvPr id="2" name="TextBox 1"/>
        <xdr:cNvSpPr txBox="1"/>
      </xdr:nvSpPr>
      <xdr:spPr>
        <a:xfrm>
          <a:off x="323850" y="9058276"/>
          <a:ext cx="2638425" cy="4095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100">
              <a:solidFill>
                <a:srgbClr val="FF0000"/>
              </a:solidFill>
            </a:rPr>
            <a:t>Please select indirect cost rate option </a:t>
          </a:r>
        </a:p>
      </xdr:txBody>
    </xdr:sp>
    <xdr:clientData/>
  </xdr:twoCellAnchor>
  <xdr:twoCellAnchor>
    <xdr:from>
      <xdr:col>1</xdr:col>
      <xdr:colOff>2476500</xdr:colOff>
      <xdr:row>44</xdr:row>
      <xdr:rowOff>114301</xdr:rowOff>
    </xdr:from>
    <xdr:to>
      <xdr:col>1</xdr:col>
      <xdr:colOff>2590800</xdr:colOff>
      <xdr:row>44</xdr:row>
      <xdr:rowOff>428625</xdr:rowOff>
    </xdr:to>
    <xdr:cxnSp macro="">
      <xdr:nvCxnSpPr>
        <xdr:cNvPr id="4" name="Straight Arrow Connector 3"/>
        <xdr:cNvCxnSpPr/>
      </xdr:nvCxnSpPr>
      <xdr:spPr>
        <a:xfrm flipH="1" flipV="1">
          <a:off x="2562225" y="8924926"/>
          <a:ext cx="114300" cy="314324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dsu.edu/research/sponsored_programs_administration/forms/ndsu_fa_rate_agreement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dsu.edu/research/sponsored_programs_admin/forms/" TargetMode="External"/><Relationship Id="rId6" Type="http://schemas.openxmlformats.org/officeDocument/2006/relationships/comments" Target="../comments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7"/>
  <sheetViews>
    <sheetView workbookViewId="0">
      <selection activeCell="B3" sqref="B3"/>
    </sheetView>
  </sheetViews>
  <sheetFormatPr defaultColWidth="8.88671875" defaultRowHeight="13.2" x14ac:dyDescent="0.25"/>
  <cols>
    <col min="2" max="2" width="42.88671875" customWidth="1"/>
  </cols>
  <sheetData>
    <row r="2" spans="2:2" x14ac:dyDescent="0.25">
      <c r="B2" s="25" t="s">
        <v>44</v>
      </c>
    </row>
    <row r="3" spans="2:2" ht="13.8" x14ac:dyDescent="0.25">
      <c r="B3" s="9" t="s">
        <v>45</v>
      </c>
    </row>
    <row r="4" spans="2:2" ht="13.8" x14ac:dyDescent="0.25">
      <c r="B4" s="9" t="s">
        <v>43</v>
      </c>
    </row>
    <row r="7" spans="2:2" x14ac:dyDescent="0.25">
      <c r="B7">
        <v>3</v>
      </c>
    </row>
  </sheetData>
  <phoneticPr fontId="2" type="noConversion"/>
  <hyperlinks>
    <hyperlink ref="B2" r:id="rId1" display="F&amp;A (using NDSU's Negoiated Rate Schedule)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37"/>
  <sheetViews>
    <sheetView tabSelected="1" workbookViewId="0">
      <selection activeCell="I20" sqref="I20"/>
    </sheetView>
  </sheetViews>
  <sheetFormatPr defaultRowHeight="13.2" x14ac:dyDescent="0.25"/>
  <cols>
    <col min="1" max="1" width="32.109375" customWidth="1"/>
    <col min="2" max="2" width="6" style="106" customWidth="1"/>
    <col min="3" max="3" width="10.109375" customWidth="1"/>
    <col min="4" max="4" width="3.33203125" style="106" customWidth="1"/>
    <col min="5" max="5" width="16.5546875" customWidth="1"/>
    <col min="6" max="6" width="5.109375" customWidth="1"/>
    <col min="7" max="7" width="10.44140625" customWidth="1"/>
    <col min="8" max="8" width="3.109375" style="106" customWidth="1"/>
    <col min="9" max="9" width="9.33203125" customWidth="1"/>
    <col min="10" max="10" width="3.44140625" style="106" customWidth="1"/>
    <col min="11" max="11" width="10.109375" customWidth="1"/>
    <col min="12" max="12" width="3.88671875" style="146" customWidth="1"/>
    <col min="14" max="14" width="2.88671875" style="106" customWidth="1"/>
    <col min="15" max="15" width="9.6640625" customWidth="1"/>
    <col min="16" max="16" width="2.88671875" style="146" customWidth="1"/>
    <col min="17" max="17" width="7.88671875" customWidth="1"/>
    <col min="18" max="18" width="3.33203125" style="146" customWidth="1"/>
    <col min="19" max="19" width="10" customWidth="1"/>
    <col min="20" max="20" width="2.33203125" style="146" customWidth="1"/>
    <col min="21" max="21" width="7.88671875" customWidth="1"/>
    <col min="22" max="22" width="2.88671875" style="146" customWidth="1"/>
    <col min="23" max="23" width="10.109375" customWidth="1"/>
    <col min="24" max="24" width="3.5546875" style="106" customWidth="1"/>
    <col min="26" max="26" width="4.88671875" customWidth="1"/>
    <col min="29" max="29" width="11.44140625" customWidth="1"/>
  </cols>
  <sheetData>
    <row r="1" spans="1:29" ht="69.599999999999994" thickBot="1" x14ac:dyDescent="0.3">
      <c r="A1" s="101" t="s">
        <v>57</v>
      </c>
      <c r="B1" s="105"/>
      <c r="C1" s="100" t="s">
        <v>55</v>
      </c>
      <c r="D1" s="142"/>
      <c r="E1" s="100" t="s">
        <v>74</v>
      </c>
      <c r="F1" s="2"/>
      <c r="G1" s="141" t="s">
        <v>75</v>
      </c>
      <c r="H1" s="140"/>
      <c r="I1" s="140" t="s">
        <v>76</v>
      </c>
      <c r="J1" s="140"/>
      <c r="K1" s="141" t="s">
        <v>77</v>
      </c>
      <c r="L1" s="144"/>
      <c r="M1" s="140" t="s">
        <v>78</v>
      </c>
      <c r="N1" s="140"/>
      <c r="O1" s="141" t="s">
        <v>79</v>
      </c>
      <c r="P1" s="144"/>
      <c r="Q1" s="140" t="s">
        <v>80</v>
      </c>
      <c r="R1" s="144"/>
      <c r="S1" s="141" t="s">
        <v>81</v>
      </c>
      <c r="T1" s="144"/>
      <c r="U1" s="140" t="s">
        <v>83</v>
      </c>
      <c r="V1" s="144"/>
      <c r="W1" s="141" t="s">
        <v>84</v>
      </c>
      <c r="X1" s="140"/>
      <c r="Y1" s="140" t="s">
        <v>85</v>
      </c>
      <c r="Z1" s="1"/>
      <c r="AA1" s="114" t="s">
        <v>63</v>
      </c>
      <c r="AB1" s="114" t="s">
        <v>64</v>
      </c>
      <c r="AC1" s="113" t="s">
        <v>89</v>
      </c>
    </row>
    <row r="2" spans="1:29" ht="14.4" thickBot="1" x14ac:dyDescent="0.3">
      <c r="A2" s="191" t="s">
        <v>54</v>
      </c>
      <c r="B2" s="105"/>
      <c r="C2" s="188"/>
      <c r="D2" s="143"/>
      <c r="E2" s="189"/>
      <c r="F2" s="2"/>
      <c r="G2" s="182">
        <f>ROUND((E2*G3),0)</f>
        <v>0</v>
      </c>
      <c r="H2" s="112"/>
      <c r="I2" s="190">
        <v>0</v>
      </c>
      <c r="J2" s="92"/>
      <c r="K2" s="182">
        <f>ROUND((E2*(1+$C$2))*(K3),0)</f>
        <v>0</v>
      </c>
      <c r="L2" s="112"/>
      <c r="M2" s="192">
        <v>0</v>
      </c>
      <c r="N2" s="92"/>
      <c r="O2" s="182">
        <f>ROUND((E2*(1+$C$2)*(1+$C$2))*(O3),0)</f>
        <v>0</v>
      </c>
      <c r="P2" s="112"/>
      <c r="Q2" s="192">
        <v>0</v>
      </c>
      <c r="R2" s="112"/>
      <c r="S2" s="182">
        <f>ROUND((E2*(1+$C$2)*(1+$C$2)*(1+$C$2))*(S3),0)</f>
        <v>0</v>
      </c>
      <c r="T2" s="112"/>
      <c r="U2" s="192">
        <v>0</v>
      </c>
      <c r="V2" s="112"/>
      <c r="W2" s="182">
        <f>ROUND((E2*(1+$C$2)*(1+$C$2)*(1+$C$2)*(1+$C$2))*(W3),0)</f>
        <v>0</v>
      </c>
      <c r="X2" s="112"/>
      <c r="Y2" s="192">
        <v>0</v>
      </c>
      <c r="Z2" s="1"/>
      <c r="AA2" s="187">
        <f>ROUND(SUM(G2,K2,O2,S2,W2),0)</f>
        <v>0</v>
      </c>
      <c r="AB2" s="187">
        <f>SUM(I2,M2,Q2,U2,Y2)</f>
        <v>0</v>
      </c>
      <c r="AC2" s="186">
        <f>SUM(G2:Y2)</f>
        <v>0</v>
      </c>
    </row>
    <row r="3" spans="1:29" ht="13.8" x14ac:dyDescent="0.25">
      <c r="A3" s="184" t="s">
        <v>82</v>
      </c>
      <c r="B3" s="104"/>
      <c r="C3" s="107"/>
      <c r="D3" s="103"/>
      <c r="E3" s="103"/>
      <c r="F3" s="2"/>
      <c r="G3" s="193"/>
      <c r="H3" s="104"/>
      <c r="I3" s="92"/>
      <c r="J3" s="92"/>
      <c r="K3" s="193"/>
      <c r="L3" s="103"/>
      <c r="M3" s="112"/>
      <c r="N3" s="92"/>
      <c r="O3" s="193">
        <v>0</v>
      </c>
      <c r="P3" s="103"/>
      <c r="Q3" s="112"/>
      <c r="R3" s="112"/>
      <c r="S3" s="193">
        <v>0</v>
      </c>
      <c r="T3" s="103"/>
      <c r="U3" s="148"/>
      <c r="V3" s="103"/>
      <c r="W3" s="194">
        <v>0</v>
      </c>
      <c r="X3" s="92"/>
      <c r="Y3" s="92"/>
      <c r="Z3" s="1"/>
      <c r="AA3" s="174"/>
      <c r="AB3" s="174"/>
      <c r="AC3" s="173"/>
    </row>
    <row r="4" spans="1:29" ht="7.5" customHeight="1" x14ac:dyDescent="0.25">
      <c r="A4" s="2"/>
      <c r="B4" s="104"/>
      <c r="C4" s="107"/>
      <c r="D4" s="103"/>
      <c r="E4" s="103"/>
      <c r="F4" s="2"/>
      <c r="G4" s="104"/>
      <c r="H4" s="104"/>
      <c r="I4" s="92"/>
      <c r="J4" s="92"/>
      <c r="K4" s="104"/>
      <c r="L4" s="103"/>
      <c r="M4" s="112"/>
      <c r="N4" s="92"/>
      <c r="O4" s="104"/>
      <c r="P4" s="103"/>
      <c r="Q4" s="112"/>
      <c r="R4" s="112"/>
      <c r="S4" s="104"/>
      <c r="T4" s="103"/>
      <c r="U4" s="148"/>
      <c r="V4" s="103"/>
      <c r="W4" s="145"/>
      <c r="X4" s="92"/>
      <c r="Y4" s="92"/>
      <c r="Z4" s="1"/>
      <c r="AA4" s="174"/>
      <c r="AB4" s="174"/>
      <c r="AC4" s="173"/>
    </row>
    <row r="5" spans="1:29" ht="13.8" x14ac:dyDescent="0.25">
      <c r="A5" s="191" t="s">
        <v>54</v>
      </c>
      <c r="B5" s="105"/>
      <c r="C5" s="108"/>
      <c r="D5" s="108"/>
      <c r="E5" s="189">
        <v>0</v>
      </c>
      <c r="F5" s="2"/>
      <c r="G5" s="182">
        <f>ROUND((E5*G6),0)</f>
        <v>0</v>
      </c>
      <c r="H5" s="112"/>
      <c r="I5" s="190">
        <v>0</v>
      </c>
      <c r="J5" s="92"/>
      <c r="K5" s="182">
        <f>ROUND((E5*(1+$C$2))*(K6),0)</f>
        <v>0</v>
      </c>
      <c r="L5" s="112"/>
      <c r="M5" s="192">
        <v>0</v>
      </c>
      <c r="N5" s="92"/>
      <c r="O5" s="182">
        <f>ROUND((E5*(1+$C$2)*(1+$C$2))*(O6),0)</f>
        <v>0</v>
      </c>
      <c r="P5" s="112"/>
      <c r="Q5" s="192">
        <v>0</v>
      </c>
      <c r="R5" s="112"/>
      <c r="S5" s="182">
        <f>ROUND((E5*(1+$C$2)*(1+$C$2)*(1+$C$2))*(S6),0)</f>
        <v>0</v>
      </c>
      <c r="T5" s="112"/>
      <c r="U5" s="192">
        <v>0</v>
      </c>
      <c r="V5" s="112"/>
      <c r="W5" s="182">
        <f>ROUND((E5*(1+$C$2)*(1+$C$2)*(1+$C$2)*(1+$C$2))*(W6),0)</f>
        <v>0</v>
      </c>
      <c r="X5" s="112"/>
      <c r="Y5" s="192">
        <v>0</v>
      </c>
      <c r="Z5" s="1"/>
      <c r="AA5" s="187">
        <f>SUM(G5,K5,O5,S5,W5)</f>
        <v>0</v>
      </c>
      <c r="AB5" s="187">
        <f t="shared" ref="AB5:AB16" si="0">SUM(I5,M5,Q5,U5,Y5)</f>
        <v>0</v>
      </c>
      <c r="AC5" s="186">
        <f>SUM(G5:Y5)</f>
        <v>0</v>
      </c>
    </row>
    <row r="6" spans="1:29" ht="13.8" x14ac:dyDescent="0.25">
      <c r="A6" s="184" t="s">
        <v>59</v>
      </c>
      <c r="B6" s="104"/>
      <c r="C6" s="103"/>
      <c r="D6" s="103"/>
      <c r="E6" s="2"/>
      <c r="F6" s="2"/>
      <c r="G6" s="193">
        <v>0</v>
      </c>
      <c r="H6" s="104"/>
      <c r="I6" s="92"/>
      <c r="J6" s="92"/>
      <c r="K6" s="193">
        <v>0</v>
      </c>
      <c r="L6" s="103"/>
      <c r="M6" s="112"/>
      <c r="N6" s="92"/>
      <c r="O6" s="193">
        <v>0</v>
      </c>
      <c r="P6" s="103"/>
      <c r="Q6" s="112"/>
      <c r="R6" s="112"/>
      <c r="S6" s="193">
        <v>0</v>
      </c>
      <c r="T6" s="103"/>
      <c r="U6" s="148"/>
      <c r="V6" s="103"/>
      <c r="W6" s="194">
        <v>0</v>
      </c>
      <c r="X6" s="92"/>
      <c r="Y6" s="92"/>
      <c r="Z6" s="1"/>
      <c r="AA6" s="187"/>
      <c r="AB6" s="174"/>
      <c r="AC6" s="173"/>
    </row>
    <row r="7" spans="1:29" ht="8.25" customHeight="1" x14ac:dyDescent="0.25">
      <c r="A7" s="2"/>
      <c r="B7" s="104"/>
      <c r="C7" s="103"/>
      <c r="D7" s="103"/>
      <c r="E7" s="2"/>
      <c r="F7" s="107"/>
      <c r="G7" s="104"/>
      <c r="H7" s="104"/>
      <c r="I7" s="92"/>
      <c r="J7" s="92"/>
      <c r="K7" s="104"/>
      <c r="L7" s="103"/>
      <c r="M7" s="112"/>
      <c r="N7" s="92"/>
      <c r="O7" s="104"/>
      <c r="P7" s="103"/>
      <c r="Q7" s="112"/>
      <c r="R7" s="112"/>
      <c r="S7" s="104"/>
      <c r="T7" s="103"/>
      <c r="U7" s="148"/>
      <c r="V7" s="103"/>
      <c r="W7" s="145"/>
      <c r="X7" s="92"/>
      <c r="Y7" s="92"/>
      <c r="Z7" s="1"/>
      <c r="AA7" s="187"/>
      <c r="AB7" s="187"/>
      <c r="AC7" s="173"/>
    </row>
    <row r="8" spans="1:29" ht="13.8" x14ac:dyDescent="0.25">
      <c r="A8" s="191" t="s">
        <v>54</v>
      </c>
      <c r="B8" s="105"/>
      <c r="C8" s="107"/>
      <c r="D8" s="103"/>
      <c r="E8" s="189">
        <v>0</v>
      </c>
      <c r="F8" s="2"/>
      <c r="G8" s="182">
        <f>ROUND((E8*G9),0)</f>
        <v>0</v>
      </c>
      <c r="H8" s="112"/>
      <c r="I8" s="190">
        <v>0</v>
      </c>
      <c r="J8" s="92"/>
      <c r="K8" s="182">
        <f>ROUND((E8*(1+$C$2))*(K9),0)</f>
        <v>0</v>
      </c>
      <c r="L8" s="112"/>
      <c r="M8" s="192">
        <v>0</v>
      </c>
      <c r="N8" s="92"/>
      <c r="O8" s="182">
        <f>ROUND((E8*(1+$C$2)*(1+$C$2))*(O9),0)</f>
        <v>0</v>
      </c>
      <c r="P8" s="112"/>
      <c r="Q8" s="192">
        <v>0</v>
      </c>
      <c r="R8" s="112"/>
      <c r="S8" s="182">
        <f>ROUND((E8*(1+$C$2)*(1+$C$2)*(1+$C$2))*(S9),0)</f>
        <v>0</v>
      </c>
      <c r="T8" s="112"/>
      <c r="U8" s="192">
        <v>0</v>
      </c>
      <c r="V8" s="112"/>
      <c r="W8" s="182">
        <f>ROUND((E8*(1+$C$2)*(1+$C$2)*(1+$C$2)*(1+$C$2))*(W9),0)</f>
        <v>0</v>
      </c>
      <c r="X8" s="112"/>
      <c r="Y8" s="192">
        <v>0</v>
      </c>
      <c r="Z8" s="1"/>
      <c r="AA8" s="187">
        <f>SUM(G8,K8,O8,S8,W8)</f>
        <v>0</v>
      </c>
      <c r="AB8" s="187">
        <f t="shared" si="0"/>
        <v>0</v>
      </c>
      <c r="AC8" s="186">
        <f>SUM(G8:Y8)</f>
        <v>0</v>
      </c>
    </row>
    <row r="9" spans="1:29" ht="13.8" x14ac:dyDescent="0.25">
      <c r="A9" s="184" t="s">
        <v>59</v>
      </c>
      <c r="B9" s="104"/>
      <c r="C9" s="108"/>
      <c r="D9" s="108"/>
      <c r="E9" s="2"/>
      <c r="F9" s="2"/>
      <c r="G9" s="193">
        <v>0</v>
      </c>
      <c r="H9" s="104"/>
      <c r="I9" s="92"/>
      <c r="J9" s="92"/>
      <c r="K9" s="193">
        <v>0</v>
      </c>
      <c r="L9" s="103"/>
      <c r="M9" s="112"/>
      <c r="N9" s="92"/>
      <c r="O9" s="193">
        <v>0</v>
      </c>
      <c r="P9" s="103"/>
      <c r="Q9" s="112"/>
      <c r="R9" s="112"/>
      <c r="S9" s="193">
        <v>0</v>
      </c>
      <c r="T9" s="103"/>
      <c r="U9" s="148"/>
      <c r="V9" s="103"/>
      <c r="W9" s="194">
        <v>0</v>
      </c>
      <c r="X9" s="92"/>
      <c r="Y9" s="92"/>
      <c r="Z9" s="1"/>
      <c r="AA9" s="187"/>
      <c r="AB9" s="187"/>
      <c r="AC9" s="173"/>
    </row>
    <row r="10" spans="1:29" ht="6" customHeight="1" x14ac:dyDescent="0.25">
      <c r="A10" s="2"/>
      <c r="B10" s="104"/>
      <c r="C10" s="108"/>
      <c r="D10" s="108"/>
      <c r="E10" s="2"/>
      <c r="F10" s="2"/>
      <c r="G10" s="102"/>
      <c r="H10" s="104"/>
      <c r="I10" s="92"/>
      <c r="J10" s="92"/>
      <c r="K10" s="104"/>
      <c r="L10" s="103"/>
      <c r="M10" s="112"/>
      <c r="N10" s="92"/>
      <c r="O10" s="104"/>
      <c r="P10" s="103"/>
      <c r="Q10" s="112"/>
      <c r="R10" s="112"/>
      <c r="S10" s="104"/>
      <c r="T10" s="103"/>
      <c r="U10" s="148"/>
      <c r="V10" s="103"/>
      <c r="W10" s="145"/>
      <c r="X10" s="92"/>
      <c r="Y10" s="92"/>
      <c r="Z10" s="1"/>
      <c r="AA10" s="187"/>
      <c r="AB10" s="187"/>
      <c r="AC10" s="173"/>
    </row>
    <row r="11" spans="1:29" ht="13.8" x14ac:dyDescent="0.25">
      <c r="A11" s="191" t="s">
        <v>54</v>
      </c>
      <c r="B11" s="105"/>
      <c r="C11" s="2"/>
      <c r="D11" s="104"/>
      <c r="E11" s="189">
        <v>0</v>
      </c>
      <c r="F11" s="2"/>
      <c r="G11" s="182">
        <f>ROUND((E11*G12),0)</f>
        <v>0</v>
      </c>
      <c r="H11" s="112"/>
      <c r="I11" s="190">
        <v>0</v>
      </c>
      <c r="J11" s="92"/>
      <c r="K11" s="182">
        <f>ROUND((E11*(1+$C$2))*(K12),0)</f>
        <v>0</v>
      </c>
      <c r="L11" s="112"/>
      <c r="M11" s="192">
        <v>0</v>
      </c>
      <c r="N11" s="92"/>
      <c r="O11" s="182">
        <f>ROUND((E11*(1+$C$2)*(1+$C$2))*(O12),0)</f>
        <v>0</v>
      </c>
      <c r="P11" s="112"/>
      <c r="Q11" s="192">
        <v>0</v>
      </c>
      <c r="R11" s="112"/>
      <c r="S11" s="182">
        <f>ROUND((E11*(1+$C$2)*(1+$C$2)*(1+$C$2))*(S12),0)</f>
        <v>0</v>
      </c>
      <c r="T11" s="112"/>
      <c r="U11" s="192">
        <v>0</v>
      </c>
      <c r="V11" s="112"/>
      <c r="W11" s="182">
        <f>ROUND((E11*(1+$C$2)*(1+$C$2)*(1+$C$2)*(1+$C$2))*(W12),0)</f>
        <v>0</v>
      </c>
      <c r="X11" s="112"/>
      <c r="Y11" s="192">
        <v>0</v>
      </c>
      <c r="Z11" s="1"/>
      <c r="AA11" s="187">
        <f>SUM(G11,K11,O11,S11,W11)</f>
        <v>0</v>
      </c>
      <c r="AB11" s="187">
        <f t="shared" si="0"/>
        <v>0</v>
      </c>
      <c r="AC11" s="186">
        <f>SUM(G11:Y11)</f>
        <v>0</v>
      </c>
    </row>
    <row r="12" spans="1:29" ht="13.8" x14ac:dyDescent="0.25">
      <c r="A12" s="184" t="s">
        <v>60</v>
      </c>
      <c r="B12" s="104"/>
      <c r="C12" s="2"/>
      <c r="D12" s="104"/>
      <c r="E12" s="2"/>
      <c r="F12" s="2"/>
      <c r="G12" s="193">
        <v>0</v>
      </c>
      <c r="H12" s="104"/>
      <c r="I12" s="92"/>
      <c r="J12" s="92"/>
      <c r="K12" s="193">
        <v>0</v>
      </c>
      <c r="L12" s="103"/>
      <c r="M12" s="112"/>
      <c r="N12" s="92"/>
      <c r="O12" s="193">
        <v>0</v>
      </c>
      <c r="P12" s="103"/>
      <c r="Q12" s="112"/>
      <c r="R12" s="112"/>
      <c r="S12" s="193">
        <v>0</v>
      </c>
      <c r="T12" s="103"/>
      <c r="U12" s="148"/>
      <c r="V12" s="103"/>
      <c r="W12" s="194">
        <v>0</v>
      </c>
      <c r="X12" s="92"/>
      <c r="Y12" s="92"/>
      <c r="Z12" s="1"/>
      <c r="AA12" s="187"/>
      <c r="AB12" s="187"/>
      <c r="AC12" s="173"/>
    </row>
    <row r="13" spans="1:29" ht="9" customHeight="1" x14ac:dyDescent="0.25">
      <c r="A13" s="2"/>
      <c r="B13" s="104"/>
      <c r="C13" s="2"/>
      <c r="D13" s="104"/>
      <c r="E13" s="2"/>
      <c r="F13" s="2"/>
      <c r="G13" s="104"/>
      <c r="H13" s="104"/>
      <c r="I13" s="92"/>
      <c r="J13" s="92"/>
      <c r="K13" s="104"/>
      <c r="L13" s="103"/>
      <c r="M13" s="112"/>
      <c r="N13" s="92"/>
      <c r="O13" s="104"/>
      <c r="P13" s="103"/>
      <c r="Q13" s="112"/>
      <c r="R13" s="112"/>
      <c r="S13" s="104"/>
      <c r="T13" s="103"/>
      <c r="U13" s="148"/>
      <c r="V13" s="103"/>
      <c r="W13" s="145"/>
      <c r="X13" s="92"/>
      <c r="Y13" s="92"/>
      <c r="Z13" s="1"/>
      <c r="AA13" s="187"/>
      <c r="AB13" s="187"/>
      <c r="AC13" s="173"/>
    </row>
    <row r="14" spans="1:29" ht="13.8" x14ac:dyDescent="0.25">
      <c r="A14" s="191" t="s">
        <v>54</v>
      </c>
      <c r="B14" s="105"/>
      <c r="C14" s="2"/>
      <c r="D14" s="104"/>
      <c r="E14" s="189">
        <v>0</v>
      </c>
      <c r="F14" s="2"/>
      <c r="G14" s="182">
        <f>ROUND((E14*G15),0)</f>
        <v>0</v>
      </c>
      <c r="H14" s="112"/>
      <c r="I14" s="190">
        <v>0</v>
      </c>
      <c r="J14" s="92"/>
      <c r="K14" s="182">
        <f>ROUND((E14*(1+$C$2))*(K15),0)</f>
        <v>0</v>
      </c>
      <c r="L14" s="112"/>
      <c r="M14" s="192">
        <v>0</v>
      </c>
      <c r="N14" s="92"/>
      <c r="O14" s="182">
        <f>ROUND((E14*(1+$C$2)*(1+$C$2))*(O15),0)</f>
        <v>0</v>
      </c>
      <c r="P14" s="112"/>
      <c r="Q14" s="192">
        <v>0</v>
      </c>
      <c r="R14" s="112"/>
      <c r="S14" s="182">
        <f>ROUND((E14*(1+$C$2)*(1+$C$2)*(1+$C$2))*(S15),0)</f>
        <v>0</v>
      </c>
      <c r="T14" s="112"/>
      <c r="U14" s="192">
        <v>0</v>
      </c>
      <c r="V14" s="112"/>
      <c r="W14" s="182">
        <f>ROUND((E14*(1+$C$2)*(1+$C$2)*(1+$C$2)*(1+$C$2))*(W15),0)</f>
        <v>0</v>
      </c>
      <c r="X14" s="112"/>
      <c r="Y14" s="192">
        <v>0</v>
      </c>
      <c r="Z14" s="1"/>
      <c r="AA14" s="187">
        <f>SUM(G14,K14,O14,S14,W14)</f>
        <v>0</v>
      </c>
      <c r="AB14" s="187">
        <f t="shared" si="0"/>
        <v>0</v>
      </c>
      <c r="AC14" s="186">
        <f>SUM(G14:Y14)</f>
        <v>0</v>
      </c>
    </row>
    <row r="15" spans="1:29" ht="13.8" x14ac:dyDescent="0.25">
      <c r="A15" s="184" t="s">
        <v>60</v>
      </c>
      <c r="B15" s="104"/>
      <c r="C15" s="2"/>
      <c r="D15" s="104"/>
      <c r="E15" s="2"/>
      <c r="F15" s="2"/>
      <c r="G15" s="193">
        <v>0</v>
      </c>
      <c r="H15" s="104"/>
      <c r="I15" s="92"/>
      <c r="J15" s="92"/>
      <c r="K15" s="193">
        <v>0</v>
      </c>
      <c r="L15" s="103"/>
      <c r="M15" s="13"/>
      <c r="N15" s="92"/>
      <c r="O15" s="193">
        <v>0</v>
      </c>
      <c r="P15" s="103"/>
      <c r="Q15" s="92"/>
      <c r="R15" s="145"/>
      <c r="S15" s="193">
        <v>0</v>
      </c>
      <c r="T15" s="103"/>
      <c r="U15" s="1"/>
      <c r="V15" s="103"/>
      <c r="W15" s="194">
        <v>0</v>
      </c>
      <c r="X15" s="92"/>
      <c r="Y15" s="92"/>
      <c r="Z15" s="1"/>
      <c r="AA15" s="187"/>
      <c r="AB15" s="187"/>
      <c r="AC15" s="175"/>
    </row>
    <row r="16" spans="1:29" ht="13.8" x14ac:dyDescent="0.25">
      <c r="A16" s="101" t="s">
        <v>61</v>
      </c>
      <c r="B16" s="105"/>
      <c r="C16" s="2"/>
      <c r="D16" s="104"/>
      <c r="E16" s="2"/>
      <c r="F16" s="2"/>
      <c r="G16" s="186">
        <f>SUM(G2,G5,G8,G11,G14)</f>
        <v>0</v>
      </c>
      <c r="H16" s="180"/>
      <c r="I16" s="186">
        <f>SUM(I2:I15)</f>
        <v>0</v>
      </c>
      <c r="J16" s="91"/>
      <c r="K16" s="186">
        <f>SUM(K2,K5,K8,K11,K14)</f>
        <v>0</v>
      </c>
      <c r="L16" s="183"/>
      <c r="M16" s="186">
        <f t="shared" ref="M16" si="1">SUM(M2,M5,M8,M11,M14)</f>
        <v>0</v>
      </c>
      <c r="N16" s="180"/>
      <c r="O16" s="186">
        <f>SUM(O2,O5,O8,O11,O14)</f>
        <v>0</v>
      </c>
      <c r="P16" s="183"/>
      <c r="Q16" s="186">
        <f>SUM(Q2:Q15)</f>
        <v>0</v>
      </c>
      <c r="R16" s="164"/>
      <c r="S16" s="186">
        <f>SUM(S2,S5,S8,S11,S14)</f>
        <v>0</v>
      </c>
      <c r="T16" s="183"/>
      <c r="U16" s="186">
        <f>SUM(U2:U15)</f>
        <v>0</v>
      </c>
      <c r="V16" s="183"/>
      <c r="W16" s="186">
        <f>SUM(W2,W5,W8,W11,W14)</f>
        <v>0</v>
      </c>
      <c r="X16" s="180"/>
      <c r="Y16" s="196">
        <f>SUM(Y2:Y15)</f>
        <v>0</v>
      </c>
      <c r="Z16" s="1"/>
      <c r="AA16" s="187">
        <f>SUM(G16,K16,O16,S16,W16)</f>
        <v>0</v>
      </c>
      <c r="AB16" s="187">
        <f t="shared" si="0"/>
        <v>0</v>
      </c>
      <c r="AC16" s="186">
        <f>SUM(G16:Y16)</f>
        <v>0</v>
      </c>
    </row>
    <row r="17" spans="1:29" ht="13.8" x14ac:dyDescent="0.25">
      <c r="A17" s="101"/>
      <c r="B17" s="105"/>
      <c r="C17" s="2"/>
      <c r="D17" s="104"/>
      <c r="E17" s="2"/>
      <c r="F17" s="2"/>
      <c r="G17" s="13"/>
      <c r="H17" s="92"/>
      <c r="I17" s="92"/>
      <c r="J17" s="92"/>
      <c r="K17" s="13"/>
      <c r="L17" s="145"/>
      <c r="M17" s="13"/>
      <c r="N17" s="92"/>
      <c r="O17" s="13"/>
      <c r="P17" s="145"/>
      <c r="Q17" s="92"/>
      <c r="R17" s="145"/>
      <c r="S17" s="13"/>
      <c r="T17" s="145"/>
      <c r="U17" s="1"/>
      <c r="V17" s="103"/>
      <c r="W17" s="13"/>
      <c r="X17" s="92"/>
      <c r="Y17" s="92"/>
      <c r="Z17" s="1"/>
      <c r="AA17" s="177"/>
      <c r="AB17" s="177"/>
      <c r="AC17" s="176"/>
    </row>
    <row r="18" spans="1:29" ht="13.8" x14ac:dyDescent="0.25">
      <c r="A18" s="2"/>
      <c r="B18" s="104"/>
      <c r="K18" s="127"/>
      <c r="S18" s="127"/>
      <c r="Y18" s="106"/>
      <c r="AA18" s="177"/>
      <c r="AB18" s="177"/>
      <c r="AC18" s="178"/>
    </row>
    <row r="19" spans="1:29" ht="69.599999999999994" thickBot="1" x14ac:dyDescent="0.3">
      <c r="A19" s="101" t="s">
        <v>53</v>
      </c>
      <c r="B19" s="105"/>
      <c r="C19" s="100" t="s">
        <v>55</v>
      </c>
      <c r="D19" s="108"/>
      <c r="E19" s="100" t="s">
        <v>56</v>
      </c>
      <c r="F19" s="2"/>
      <c r="G19" s="141" t="s">
        <v>75</v>
      </c>
      <c r="H19" s="92"/>
      <c r="I19" s="140" t="s">
        <v>76</v>
      </c>
      <c r="J19" s="111"/>
      <c r="K19" s="141" t="s">
        <v>77</v>
      </c>
      <c r="L19" s="145"/>
      <c r="M19" s="140" t="s">
        <v>78</v>
      </c>
      <c r="N19" s="111"/>
      <c r="O19" s="141" t="s">
        <v>79</v>
      </c>
      <c r="P19" s="145"/>
      <c r="Q19" s="140" t="s">
        <v>80</v>
      </c>
      <c r="R19" s="147"/>
      <c r="S19" s="141" t="s">
        <v>81</v>
      </c>
      <c r="T19" s="145"/>
      <c r="U19" s="140" t="s">
        <v>83</v>
      </c>
      <c r="V19" s="147"/>
      <c r="W19" s="141" t="s">
        <v>84</v>
      </c>
      <c r="X19" s="92"/>
      <c r="Y19" s="140" t="s">
        <v>85</v>
      </c>
      <c r="Z19" s="1"/>
      <c r="AA19" s="179" t="s">
        <v>63</v>
      </c>
      <c r="AB19" s="179" t="s">
        <v>64</v>
      </c>
      <c r="AC19" s="113" t="s">
        <v>89</v>
      </c>
    </row>
    <row r="20" spans="1:29" ht="14.4" thickBot="1" x14ac:dyDescent="0.3">
      <c r="A20" s="191" t="s">
        <v>54</v>
      </c>
      <c r="B20" s="105"/>
      <c r="C20" s="195"/>
      <c r="D20" s="151"/>
      <c r="E20" s="189"/>
      <c r="F20" s="2"/>
      <c r="G20" s="182">
        <f>ROUND((E20*G21),0)</f>
        <v>0</v>
      </c>
      <c r="H20" s="112"/>
      <c r="I20" s="190">
        <v>0</v>
      </c>
      <c r="J20" s="92"/>
      <c r="K20" s="182">
        <f>ROUND((E20*(1+$C$20))*(K21),0)</f>
        <v>0</v>
      </c>
      <c r="L20" s="112"/>
      <c r="M20" s="190">
        <v>0</v>
      </c>
      <c r="N20" s="92"/>
      <c r="O20" s="182">
        <f>ROUND((E20*(1+$C$20)*(1+$C$20))*(O21),0)</f>
        <v>0</v>
      </c>
      <c r="P20" s="112"/>
      <c r="Q20" s="190">
        <v>0</v>
      </c>
      <c r="R20" s="145"/>
      <c r="S20" s="182">
        <f>ROUND((E20*(1+$C$20)*(1+$C$20)*(1+$C$20))*(S21),0)</f>
        <v>0</v>
      </c>
      <c r="T20" s="112"/>
      <c r="U20" s="190">
        <v>0</v>
      </c>
      <c r="V20" s="103"/>
      <c r="W20" s="182">
        <f>ROUND((E20*(1+$C$20)*(1+$C$20)*(1+$C$20)*(1+$C$20))*(W21),0)</f>
        <v>0</v>
      </c>
      <c r="X20" s="112"/>
      <c r="Y20" s="192">
        <v>0</v>
      </c>
      <c r="Z20" s="1"/>
      <c r="AA20" s="187">
        <f>SUM(G20,K20,O20,S20,W20)</f>
        <v>0</v>
      </c>
      <c r="AB20" s="187">
        <f t="shared" ref="AB20:AB34" si="2">SUM(I20,M20,Q20,U20,Y20)</f>
        <v>0</v>
      </c>
      <c r="AC20" s="186">
        <f>SUM(G20:Y20)</f>
        <v>0</v>
      </c>
    </row>
    <row r="21" spans="1:29" ht="13.8" x14ac:dyDescent="0.25">
      <c r="A21" s="184" t="s">
        <v>58</v>
      </c>
      <c r="B21" s="104"/>
      <c r="C21" s="2"/>
      <c r="D21" s="104"/>
      <c r="E21" s="103"/>
      <c r="F21" s="2"/>
      <c r="G21" s="193"/>
      <c r="H21" s="104"/>
      <c r="I21" s="92"/>
      <c r="J21" s="92"/>
      <c r="K21" s="193"/>
      <c r="L21" s="103"/>
      <c r="M21" s="13"/>
      <c r="N21" s="92"/>
      <c r="O21" s="193"/>
      <c r="P21" s="103"/>
      <c r="Q21" s="92"/>
      <c r="R21" s="145"/>
      <c r="S21" s="193"/>
      <c r="T21" s="103"/>
      <c r="U21" s="1"/>
      <c r="V21" s="103"/>
      <c r="W21" s="194"/>
      <c r="X21" s="92"/>
      <c r="Y21" s="145"/>
      <c r="Z21" s="1"/>
      <c r="AA21" s="174"/>
      <c r="AB21" s="174"/>
      <c r="AC21" s="173"/>
    </row>
    <row r="22" spans="1:29" s="106" customFormat="1" ht="7.5" customHeight="1" x14ac:dyDescent="0.25">
      <c r="A22" s="103"/>
      <c r="B22" s="104"/>
      <c r="C22" s="104"/>
      <c r="D22" s="104"/>
      <c r="E22" s="103"/>
      <c r="F22" s="104"/>
      <c r="G22" s="104"/>
      <c r="H22" s="104"/>
      <c r="I22" s="92"/>
      <c r="J22" s="92"/>
      <c r="K22" s="104"/>
      <c r="L22" s="103"/>
      <c r="M22" s="92"/>
      <c r="N22" s="92"/>
      <c r="O22" s="104"/>
      <c r="P22" s="103"/>
      <c r="Q22" s="92"/>
      <c r="R22" s="145"/>
      <c r="S22" s="104"/>
      <c r="T22" s="103"/>
      <c r="U22" s="104"/>
      <c r="V22" s="103"/>
      <c r="W22" s="92"/>
      <c r="X22" s="92"/>
      <c r="Y22" s="145"/>
      <c r="Z22" s="104"/>
      <c r="AA22" s="181"/>
      <c r="AB22" s="181"/>
      <c r="AC22" s="180"/>
    </row>
    <row r="23" spans="1:29" ht="13.8" x14ac:dyDescent="0.25">
      <c r="A23" s="191" t="s">
        <v>54</v>
      </c>
      <c r="B23" s="105"/>
      <c r="C23" s="2"/>
      <c r="D23" s="104"/>
      <c r="E23" s="189"/>
      <c r="F23" s="2"/>
      <c r="G23" s="182">
        <f>ROUND((E23*G24),0)</f>
        <v>0</v>
      </c>
      <c r="H23" s="112"/>
      <c r="I23" s="190">
        <v>0</v>
      </c>
      <c r="J23" s="92"/>
      <c r="K23" s="182">
        <f>ROUND((E23*(1+$C$20))*(K24),0)</f>
        <v>0</v>
      </c>
      <c r="L23" s="112"/>
      <c r="M23" s="190">
        <v>0</v>
      </c>
      <c r="N23" s="92"/>
      <c r="O23" s="182">
        <f>ROUND((E23*(1+$C$20)*(1+$C$20))*(O24),0)</f>
        <v>0</v>
      </c>
      <c r="P23" s="112"/>
      <c r="Q23" s="190">
        <v>0</v>
      </c>
      <c r="R23" s="145"/>
      <c r="S23" s="182">
        <f>ROUND((E23*(1+$C$20)*(1+$C$20)*(1+$C$20))*(S24),0)</f>
        <v>0</v>
      </c>
      <c r="T23" s="112"/>
      <c r="U23" s="190">
        <v>0</v>
      </c>
      <c r="V23" s="103"/>
      <c r="W23" s="182">
        <f>ROUND((E23*(1+$C$20)*(1+$C$20)*(1+$C$20)*(1+$C$20))*(W24),0)</f>
        <v>0</v>
      </c>
      <c r="X23" s="112"/>
      <c r="Y23" s="192">
        <v>0</v>
      </c>
      <c r="Z23" s="1"/>
      <c r="AA23" s="187">
        <f>SUM(G23,K23,O23,S23,W23)</f>
        <v>0</v>
      </c>
      <c r="AB23" s="187">
        <f t="shared" si="2"/>
        <v>0</v>
      </c>
      <c r="AC23" s="186">
        <f>SUM(G23:Y23)</f>
        <v>0</v>
      </c>
    </row>
    <row r="24" spans="1:29" ht="13.8" x14ac:dyDescent="0.25">
      <c r="A24" s="197" t="s">
        <v>58</v>
      </c>
      <c r="B24" s="104"/>
      <c r="C24" s="100"/>
      <c r="D24" s="142"/>
      <c r="E24" s="2"/>
      <c r="F24" s="2"/>
      <c r="G24" s="193"/>
      <c r="H24" s="104"/>
      <c r="I24" s="92"/>
      <c r="J24" s="92"/>
      <c r="K24" s="193"/>
      <c r="L24" s="103"/>
      <c r="M24" s="13"/>
      <c r="N24" s="92"/>
      <c r="O24" s="193">
        <v>0</v>
      </c>
      <c r="P24" s="103"/>
      <c r="Q24" s="92"/>
      <c r="R24" s="145"/>
      <c r="S24" s="193">
        <v>0</v>
      </c>
      <c r="T24" s="103"/>
      <c r="U24" s="1"/>
      <c r="V24" s="103"/>
      <c r="W24" s="194"/>
      <c r="X24" s="92"/>
      <c r="Y24" s="145"/>
      <c r="Z24" s="1"/>
      <c r="AA24" s="174"/>
      <c r="AB24" s="174"/>
      <c r="AC24" s="173"/>
    </row>
    <row r="25" spans="1:29" s="106" customFormat="1" ht="13.8" x14ac:dyDescent="0.25">
      <c r="A25" s="149"/>
      <c r="B25" s="104"/>
      <c r="C25" s="142"/>
      <c r="D25" s="142"/>
      <c r="E25" s="104"/>
      <c r="F25" s="104"/>
      <c r="G25" s="104"/>
      <c r="H25" s="104"/>
      <c r="I25" s="92"/>
      <c r="J25" s="92"/>
      <c r="K25" s="104"/>
      <c r="L25" s="198"/>
      <c r="M25" s="92"/>
      <c r="N25" s="92"/>
      <c r="O25" s="104"/>
      <c r="P25" s="103"/>
      <c r="Q25" s="92"/>
      <c r="R25" s="145"/>
      <c r="S25" s="104"/>
      <c r="T25" s="103"/>
      <c r="U25" s="104"/>
      <c r="V25" s="103"/>
      <c r="W25" s="92"/>
      <c r="X25" s="92"/>
      <c r="Y25" s="145"/>
      <c r="Z25" s="104"/>
      <c r="AA25" s="181"/>
      <c r="AB25" s="181"/>
      <c r="AC25" s="180"/>
    </row>
    <row r="26" spans="1:29" ht="13.8" x14ac:dyDescent="0.25">
      <c r="A26" s="191" t="s">
        <v>54</v>
      </c>
      <c r="B26" s="105"/>
      <c r="C26" s="2"/>
      <c r="D26" s="104"/>
      <c r="E26" s="189"/>
      <c r="F26" s="2"/>
      <c r="G26" s="182">
        <f>ROUND((E26*G27),0)</f>
        <v>0</v>
      </c>
      <c r="H26" s="112"/>
      <c r="I26" s="190">
        <v>0</v>
      </c>
      <c r="J26" s="92"/>
      <c r="K26" s="182">
        <f>ROUND((E26*(1+$C$20))*(K27),0)</f>
        <v>0</v>
      </c>
      <c r="L26" s="112"/>
      <c r="M26" s="190">
        <v>0</v>
      </c>
      <c r="N26" s="92"/>
      <c r="O26" s="182">
        <f>ROUND((E26*(1+$C$20)*(1+$C$20))*(O27),0)</f>
        <v>0</v>
      </c>
      <c r="P26" s="112"/>
      <c r="Q26" s="190">
        <v>0</v>
      </c>
      <c r="R26" s="145"/>
      <c r="S26" s="182">
        <f>ROUND((E26*(1+$C$20)*(1+$C$20)*(1+$C$20))*(S27),0)</f>
        <v>0</v>
      </c>
      <c r="T26" s="185"/>
      <c r="U26" s="190">
        <v>0</v>
      </c>
      <c r="V26" s="103"/>
      <c r="W26" s="182">
        <f>ROUND((E26*(1+$C$20)*(1+$C$20)*(1+$C$20)*(1+$C$20))*(W27),0)</f>
        <v>0</v>
      </c>
      <c r="X26" s="112"/>
      <c r="Y26" s="192">
        <v>0</v>
      </c>
      <c r="Z26" s="1"/>
      <c r="AA26" s="187">
        <f>SUM(G26,K26,O26,S26,W26)</f>
        <v>0</v>
      </c>
      <c r="AB26" s="187">
        <f t="shared" si="2"/>
        <v>0</v>
      </c>
      <c r="AC26" s="186">
        <f>SUM(G26:Y26)</f>
        <v>0</v>
      </c>
    </row>
    <row r="27" spans="1:29" ht="13.8" x14ac:dyDescent="0.25">
      <c r="A27" s="184" t="s">
        <v>58</v>
      </c>
      <c r="B27" s="104"/>
      <c r="C27" s="2"/>
      <c r="D27" s="104"/>
      <c r="E27" s="2"/>
      <c r="F27" s="2"/>
      <c r="G27" s="193"/>
      <c r="H27" s="104"/>
      <c r="I27" s="92"/>
      <c r="J27" s="92"/>
      <c r="K27" s="193"/>
      <c r="L27" s="103"/>
      <c r="M27" s="13"/>
      <c r="N27" s="92"/>
      <c r="O27" s="193">
        <v>0</v>
      </c>
      <c r="P27" s="103"/>
      <c r="Q27" s="92"/>
      <c r="R27" s="145"/>
      <c r="S27" s="193">
        <v>0</v>
      </c>
      <c r="T27" s="103"/>
      <c r="U27" s="1"/>
      <c r="V27" s="103"/>
      <c r="W27" s="194"/>
      <c r="X27" s="92"/>
      <c r="Y27" s="145"/>
      <c r="Z27" s="1"/>
      <c r="AA27" s="187"/>
      <c r="AB27" s="187"/>
      <c r="AC27" s="186"/>
    </row>
    <row r="28" spans="1:29" s="106" customFormat="1" ht="9" customHeight="1" x14ac:dyDescent="0.25">
      <c r="A28" s="150"/>
      <c r="B28" s="104"/>
      <c r="C28" s="104"/>
      <c r="D28" s="104"/>
      <c r="E28" s="104"/>
      <c r="F28" s="104"/>
      <c r="G28" s="104"/>
      <c r="H28" s="104"/>
      <c r="I28" s="92"/>
      <c r="J28" s="92"/>
      <c r="K28" s="104"/>
      <c r="L28" s="103"/>
      <c r="M28" s="92"/>
      <c r="N28" s="92"/>
      <c r="O28" s="104"/>
      <c r="P28" s="103"/>
      <c r="Q28" s="92"/>
      <c r="R28" s="145"/>
      <c r="S28" s="104"/>
      <c r="T28" s="103"/>
      <c r="U28" s="104"/>
      <c r="V28" s="103"/>
      <c r="W28" s="92"/>
      <c r="X28" s="92"/>
      <c r="Y28" s="145"/>
      <c r="Z28" s="104"/>
      <c r="AA28" s="199"/>
      <c r="AB28" s="199"/>
      <c r="AC28" s="196"/>
    </row>
    <row r="29" spans="1:29" ht="13.8" x14ac:dyDescent="0.25">
      <c r="A29" s="191" t="s">
        <v>54</v>
      </c>
      <c r="B29" s="105"/>
      <c r="C29" s="2"/>
      <c r="D29" s="104"/>
      <c r="E29" s="189"/>
      <c r="F29" s="2"/>
      <c r="G29" s="182">
        <f>ROUND((E29*G30),0)</f>
        <v>0</v>
      </c>
      <c r="H29" s="112"/>
      <c r="I29" s="190">
        <v>0</v>
      </c>
      <c r="J29" s="92"/>
      <c r="K29" s="182">
        <f>ROUND((E29*(1+$C$20))*(K30),0)</f>
        <v>0</v>
      </c>
      <c r="L29" s="112"/>
      <c r="M29" s="190">
        <v>0</v>
      </c>
      <c r="N29" s="92"/>
      <c r="O29" s="182">
        <f>ROUND((E29*(1+$C$20)*(1+$C$20))*(O30),0)</f>
        <v>0</v>
      </c>
      <c r="P29" s="112"/>
      <c r="Q29" s="190">
        <v>0</v>
      </c>
      <c r="R29" s="145"/>
      <c r="S29" s="182">
        <f>ROUND((E29*(1+$C$20)*(1+$C$20)*(1+$C$20))*(S30),0)</f>
        <v>0</v>
      </c>
      <c r="T29" s="112"/>
      <c r="U29" s="190">
        <v>0</v>
      </c>
      <c r="V29" s="103"/>
      <c r="W29" s="182">
        <f>ROUND((E29*(1+$C$20)*(1+$C$20)*(1+$C$20)*(1+$C$20))*(W30),0)</f>
        <v>0</v>
      </c>
      <c r="X29" s="112"/>
      <c r="Y29" s="192">
        <v>0</v>
      </c>
      <c r="Z29" s="1"/>
      <c r="AA29" s="187">
        <f>SUM(G29,K29,O29,S29,W29)</f>
        <v>0</v>
      </c>
      <c r="AB29" s="187">
        <f t="shared" si="2"/>
        <v>0</v>
      </c>
      <c r="AC29" s="186">
        <f>SUM(G29:Y29)</f>
        <v>0</v>
      </c>
    </row>
    <row r="30" spans="1:29" ht="13.8" x14ac:dyDescent="0.25">
      <c r="A30" s="184" t="s">
        <v>58</v>
      </c>
      <c r="B30" s="104"/>
      <c r="C30" s="2"/>
      <c r="D30" s="104"/>
      <c r="E30" s="2"/>
      <c r="F30" s="2"/>
      <c r="G30" s="193"/>
      <c r="H30" s="104"/>
      <c r="I30" s="92"/>
      <c r="J30" s="92"/>
      <c r="K30" s="193"/>
      <c r="L30" s="103"/>
      <c r="M30" s="13"/>
      <c r="N30" s="92"/>
      <c r="O30" s="193">
        <v>0</v>
      </c>
      <c r="P30" s="103"/>
      <c r="Q30" s="92"/>
      <c r="R30" s="145"/>
      <c r="S30" s="193">
        <v>0</v>
      </c>
      <c r="T30" s="103"/>
      <c r="U30" s="1"/>
      <c r="V30" s="103"/>
      <c r="W30" s="194"/>
      <c r="X30" s="92"/>
      <c r="Y30" s="145"/>
      <c r="Z30" s="1"/>
      <c r="AA30" s="187"/>
      <c r="AB30" s="187"/>
      <c r="AC30" s="186"/>
    </row>
    <row r="31" spans="1:29" s="106" customFormat="1" ht="11.25" customHeight="1" x14ac:dyDescent="0.25">
      <c r="A31" s="103"/>
      <c r="B31" s="104"/>
      <c r="C31" s="104"/>
      <c r="D31" s="104"/>
      <c r="E31" s="104"/>
      <c r="F31" s="104"/>
      <c r="G31" s="104"/>
      <c r="H31" s="104"/>
      <c r="I31" s="92"/>
      <c r="J31" s="92"/>
      <c r="K31" s="104"/>
      <c r="L31" s="103"/>
      <c r="M31" s="92"/>
      <c r="N31" s="92"/>
      <c r="O31" s="104"/>
      <c r="P31" s="103"/>
      <c r="Q31" s="92"/>
      <c r="R31" s="145"/>
      <c r="S31" s="104"/>
      <c r="T31" s="103"/>
      <c r="U31" s="104"/>
      <c r="V31" s="103"/>
      <c r="W31" s="92"/>
      <c r="X31" s="92"/>
      <c r="Y31" s="145"/>
      <c r="Z31" s="104"/>
      <c r="AA31" s="199"/>
      <c r="AB31" s="199"/>
      <c r="AC31" s="196"/>
    </row>
    <row r="32" spans="1:29" ht="13.8" x14ac:dyDescent="0.25">
      <c r="A32" s="191" t="s">
        <v>54</v>
      </c>
      <c r="B32" s="105"/>
      <c r="C32" s="2"/>
      <c r="D32" s="104"/>
      <c r="E32" s="189"/>
      <c r="F32" s="2"/>
      <c r="G32" s="182">
        <f>ROUND((E32*G33),0)</f>
        <v>0</v>
      </c>
      <c r="H32" s="112"/>
      <c r="I32" s="190">
        <v>0</v>
      </c>
      <c r="J32" s="92"/>
      <c r="K32" s="182">
        <f>ROUND((E32*(1+$C$20))*(K33),0)</f>
        <v>0</v>
      </c>
      <c r="L32" s="112"/>
      <c r="M32" s="190">
        <v>0</v>
      </c>
      <c r="N32" s="92"/>
      <c r="O32" s="182">
        <f>ROUND((E32*(1+$C$20)*(1+$C$20))*(O33),0)</f>
        <v>0</v>
      </c>
      <c r="P32" s="112"/>
      <c r="Q32" s="190">
        <v>0</v>
      </c>
      <c r="R32" s="145"/>
      <c r="S32" s="182">
        <f>ROUND((E32*(1+$C$20)*(1+$C$20)*(1+$C$20))*(S33),0)</f>
        <v>0</v>
      </c>
      <c r="T32" s="112"/>
      <c r="U32" s="190">
        <v>0</v>
      </c>
      <c r="V32" s="103"/>
      <c r="W32" s="182">
        <f>ROUND((E32*(1+$C$20)*(1+$C$20)*(1+$C$20)*(1+$C$20))*(W33),0)</f>
        <v>0</v>
      </c>
      <c r="X32" s="112"/>
      <c r="Y32" s="192">
        <v>0</v>
      </c>
      <c r="Z32" s="1"/>
      <c r="AA32" s="187">
        <f>SUM(G32,K32,O32,S32,W32)</f>
        <v>0</v>
      </c>
      <c r="AB32" s="187">
        <f t="shared" si="2"/>
        <v>0</v>
      </c>
      <c r="AC32" s="186">
        <f>SUM(G32:Y32)</f>
        <v>0</v>
      </c>
    </row>
    <row r="33" spans="1:29" ht="13.8" x14ac:dyDescent="0.25">
      <c r="A33" s="197" t="s">
        <v>58</v>
      </c>
      <c r="B33" s="104"/>
      <c r="C33" s="2"/>
      <c r="D33" s="104"/>
      <c r="E33" s="2"/>
      <c r="F33" s="2"/>
      <c r="G33" s="193"/>
      <c r="H33" s="104"/>
      <c r="I33" s="92"/>
      <c r="J33" s="92"/>
      <c r="K33" s="193"/>
      <c r="L33" s="103"/>
      <c r="M33" s="13"/>
      <c r="N33" s="92"/>
      <c r="O33" s="193">
        <v>0</v>
      </c>
      <c r="P33" s="103"/>
      <c r="Q33" s="92"/>
      <c r="R33" s="145"/>
      <c r="S33" s="193">
        <v>0</v>
      </c>
      <c r="T33" s="103"/>
      <c r="U33" s="1"/>
      <c r="V33" s="103"/>
      <c r="W33" s="194"/>
      <c r="X33" s="92"/>
      <c r="Y33" s="145"/>
      <c r="Z33" s="1"/>
      <c r="AA33" s="187"/>
      <c r="AB33" s="187"/>
      <c r="AC33" s="186"/>
    </row>
    <row r="34" spans="1:29" ht="13.8" x14ac:dyDescent="0.25">
      <c r="A34" s="105" t="s">
        <v>62</v>
      </c>
      <c r="G34" s="186">
        <f>SUM(G20,G23,G26,G29,G32)</f>
        <v>0</v>
      </c>
      <c r="H34" s="196"/>
      <c r="I34" s="186">
        <f>SUM(I20:I33)</f>
        <v>0</v>
      </c>
      <c r="J34" s="200"/>
      <c r="K34" s="186">
        <f>SUM(K20,K23,K26,K29,K32)</f>
        <v>0</v>
      </c>
      <c r="L34" s="201"/>
      <c r="M34" s="173">
        <f t="shared" ref="M34" si="3">SUM(M20,M23,M26,M29,M32)</f>
        <v>0</v>
      </c>
      <c r="N34" s="196"/>
      <c r="O34" s="186">
        <f>SUM(O20,O23,O26,O29,O32)</f>
        <v>0</v>
      </c>
      <c r="P34" s="201"/>
      <c r="Q34" s="186">
        <f>SUM(Q20:Q33)</f>
        <v>0</v>
      </c>
      <c r="R34" s="165"/>
      <c r="S34" s="186">
        <f>SUM(S20,S23,S26,S29,S32)</f>
        <v>0</v>
      </c>
      <c r="T34" s="201"/>
      <c r="U34" s="186">
        <f>SUM(U20:U33)</f>
        <v>0</v>
      </c>
      <c r="V34" s="165"/>
      <c r="W34" s="186">
        <f>SUM(W20,W23,W26,W29,W32)</f>
        <v>0</v>
      </c>
      <c r="X34" s="196"/>
      <c r="Y34" s="196">
        <f>SUM(Y20:Y33)</f>
        <v>0</v>
      </c>
      <c r="AA34" s="187">
        <f>SUM(G34,K34,O34,S34,W34)</f>
        <v>0</v>
      </c>
      <c r="AB34" s="187">
        <f t="shared" si="2"/>
        <v>0</v>
      </c>
      <c r="AC34" s="186">
        <f>SUM(G34:Y34)</f>
        <v>0</v>
      </c>
    </row>
    <row r="35" spans="1:29" x14ac:dyDescent="0.25">
      <c r="AA35" s="178"/>
      <c r="AB35" s="178"/>
      <c r="AC35" s="178"/>
    </row>
    <row r="37" spans="1:29" x14ac:dyDescent="0.25">
      <c r="A37" t="s">
        <v>94</v>
      </c>
      <c r="Y37" s="178"/>
    </row>
  </sheetData>
  <sheetProtection sheet="1" objects="1" scenarios="1" selectLockedCells="1"/>
  <pageMargins left="0.2" right="0.2" top="0.75" bottom="0.5" header="0.3" footer="0.3"/>
  <pageSetup scale="5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AJ184"/>
  <sheetViews>
    <sheetView topLeftCell="A3" zoomScaleNormal="100" workbookViewId="0">
      <pane xSplit="1" topLeftCell="B1" activePane="topRight" state="frozen"/>
      <selection pane="topRight" activeCell="B46" sqref="B46"/>
    </sheetView>
  </sheetViews>
  <sheetFormatPr defaultColWidth="11.44140625" defaultRowHeight="13.8" x14ac:dyDescent="0.25"/>
  <cols>
    <col min="1" max="1" width="1.33203125" style="2" customWidth="1"/>
    <col min="2" max="2" width="41.6640625" style="2" customWidth="1"/>
    <col min="3" max="3" width="8.6640625" style="2" customWidth="1"/>
    <col min="4" max="4" width="7.44140625" style="2" customWidth="1"/>
    <col min="5" max="5" width="2.109375" style="2" customWidth="1"/>
    <col min="6" max="6" width="10.88671875" style="13" customWidth="1"/>
    <col min="7" max="7" width="2.109375" style="92" customWidth="1"/>
    <col min="8" max="8" width="12.6640625" style="13" customWidth="1"/>
    <col min="9" max="9" width="2.33203125" style="13" customWidth="1"/>
    <col min="10" max="10" width="14.33203125" style="13" customWidth="1"/>
    <col min="11" max="11" width="2.109375" style="92" customWidth="1"/>
    <col min="12" max="12" width="12.5546875" style="13" customWidth="1"/>
    <col min="13" max="13" width="2.33203125" style="1" customWidth="1"/>
    <col min="14" max="14" width="14.33203125" style="13" customWidth="1"/>
    <col min="15" max="15" width="2.109375" style="1" customWidth="1"/>
    <col min="16" max="16" width="12.5546875" style="13" customWidth="1"/>
    <col min="17" max="17" width="2.44140625" style="1" customWidth="1"/>
    <col min="18" max="18" width="13.109375" style="13" customWidth="1"/>
    <col min="19" max="19" width="2.44140625" style="92" customWidth="1"/>
    <col min="20" max="20" width="12.44140625" style="13" customWidth="1"/>
    <col min="21" max="21" width="3" style="1" customWidth="1"/>
    <col min="22" max="22" width="12.109375" style="13" customWidth="1"/>
    <col min="23" max="23" width="2" style="92" customWidth="1"/>
    <col min="24" max="24" width="12.88671875" style="13" customWidth="1"/>
    <col min="25" max="25" width="2.44140625" style="92" customWidth="1"/>
    <col min="26" max="26" width="14.44140625" style="13" customWidth="1"/>
    <col min="27" max="27" width="3.44140625" style="92" customWidth="1"/>
    <col min="28" max="28" width="13" style="13" customWidth="1"/>
    <col min="29" max="29" width="2.88671875" style="1" customWidth="1"/>
    <col min="30" max="30" width="14.33203125" style="13" customWidth="1"/>
    <col min="31" max="31" width="12" style="2" customWidth="1"/>
    <col min="32" max="32" width="9.88671875" style="2" customWidth="1"/>
    <col min="33" max="34" width="9.109375" style="2" customWidth="1"/>
    <col min="35" max="16384" width="11.44140625" style="2"/>
  </cols>
  <sheetData>
    <row r="1" spans="1:36" x14ac:dyDescent="0.25">
      <c r="B1" s="101" t="s">
        <v>42</v>
      </c>
      <c r="C1" s="227"/>
      <c r="D1" s="228"/>
      <c r="E1" s="228"/>
      <c r="F1" s="228"/>
      <c r="G1" s="228"/>
      <c r="H1" s="228"/>
    </row>
    <row r="2" spans="1:36" s="104" customFormat="1" ht="15.75" customHeight="1" x14ac:dyDescent="0.25">
      <c r="C2" s="153"/>
      <c r="D2" s="154"/>
      <c r="E2" s="154"/>
      <c r="F2" s="154"/>
      <c r="G2" s="154"/>
      <c r="H2" s="154"/>
      <c r="I2" s="92"/>
      <c r="J2" s="92"/>
      <c r="K2" s="92"/>
      <c r="L2" s="92"/>
      <c r="N2" s="92"/>
      <c r="P2" s="92"/>
      <c r="R2" s="92"/>
      <c r="S2" s="92"/>
      <c r="T2" s="92"/>
      <c r="V2" s="92"/>
      <c r="W2" s="92"/>
      <c r="X2" s="92"/>
      <c r="Y2" s="92"/>
      <c r="Z2" s="92"/>
      <c r="AA2" s="92"/>
      <c r="AB2" s="92"/>
      <c r="AD2" s="92"/>
    </row>
    <row r="3" spans="1:36" s="14" customFormat="1" ht="17.25" customHeight="1" x14ac:dyDescent="0.5">
      <c r="A3" s="24"/>
      <c r="B3" s="109" t="s">
        <v>34</v>
      </c>
      <c r="C3" s="227"/>
      <c r="D3" s="228"/>
      <c r="E3" s="228"/>
      <c r="F3" s="228"/>
      <c r="G3" s="228"/>
      <c r="H3" s="228"/>
      <c r="I3" s="44"/>
      <c r="J3" s="44"/>
      <c r="K3" s="75"/>
      <c r="L3" s="44"/>
      <c r="M3" s="45"/>
      <c r="N3" s="45"/>
      <c r="O3" s="45"/>
      <c r="P3" s="45"/>
      <c r="Q3" s="45"/>
      <c r="R3" s="45"/>
      <c r="S3" s="94"/>
      <c r="T3" s="45"/>
      <c r="U3" s="45"/>
      <c r="V3" s="45"/>
      <c r="W3" s="94"/>
      <c r="X3" s="45"/>
      <c r="Y3" s="94"/>
      <c r="Z3" s="45"/>
      <c r="AA3" s="94"/>
      <c r="AB3" s="45"/>
      <c r="AC3" s="45"/>
      <c r="AD3" s="224" t="s">
        <v>47</v>
      </c>
      <c r="AE3" s="46"/>
      <c r="AF3" s="46"/>
      <c r="AG3" s="46"/>
      <c r="AH3" s="46"/>
      <c r="AI3" s="46"/>
      <c r="AJ3" s="46"/>
    </row>
    <row r="4" spans="1:36" s="14" customFormat="1" ht="13.5" customHeight="1" x14ac:dyDescent="0.5">
      <c r="A4" s="115"/>
      <c r="B4" s="109"/>
      <c r="C4" s="153"/>
      <c r="D4" s="163"/>
      <c r="E4" s="158"/>
      <c r="F4" s="155"/>
      <c r="G4" s="229"/>
      <c r="H4" s="230"/>
      <c r="I4" s="44"/>
      <c r="J4" s="44"/>
      <c r="K4" s="75"/>
      <c r="L4" s="44"/>
      <c r="M4" s="45"/>
      <c r="N4" s="45"/>
      <c r="O4" s="45"/>
      <c r="P4" s="45"/>
      <c r="Q4" s="45"/>
      <c r="R4" s="45"/>
      <c r="S4" s="94"/>
      <c r="T4" s="45"/>
      <c r="U4" s="45"/>
      <c r="V4" s="45"/>
      <c r="W4" s="94"/>
      <c r="X4" s="45"/>
      <c r="Y4" s="94"/>
      <c r="Z4" s="45"/>
      <c r="AA4" s="94"/>
      <c r="AB4" s="45"/>
      <c r="AC4" s="45"/>
      <c r="AD4" s="224"/>
      <c r="AE4" s="46"/>
      <c r="AF4" s="46"/>
      <c r="AG4" s="46"/>
      <c r="AH4" s="46"/>
      <c r="AI4" s="46"/>
      <c r="AJ4" s="46"/>
    </row>
    <row r="5" spans="1:36" ht="23.25" customHeight="1" x14ac:dyDescent="0.3">
      <c r="A5" s="16"/>
      <c r="B5" s="110"/>
      <c r="C5" s="110"/>
      <c r="D5" s="231" t="s">
        <v>86</v>
      </c>
      <c r="E5" s="71"/>
      <c r="F5" s="95"/>
      <c r="G5" s="93"/>
      <c r="H5" s="74"/>
      <c r="I5" s="47"/>
      <c r="J5" s="48"/>
      <c r="K5" s="48"/>
      <c r="L5" s="48"/>
      <c r="M5" s="49"/>
      <c r="N5" s="48"/>
      <c r="O5" s="49"/>
      <c r="P5" s="48"/>
      <c r="Q5" s="49"/>
      <c r="R5" s="48"/>
      <c r="S5" s="48"/>
      <c r="T5" s="48"/>
      <c r="U5" s="49"/>
      <c r="V5" s="48"/>
      <c r="W5" s="48"/>
      <c r="X5" s="48"/>
      <c r="Y5" s="48"/>
      <c r="Z5" s="224" t="s">
        <v>49</v>
      </c>
      <c r="AA5" s="99"/>
      <c r="AB5" s="224" t="s">
        <v>48</v>
      </c>
      <c r="AC5" s="49"/>
      <c r="AD5" s="225"/>
      <c r="AE5" s="50"/>
      <c r="AF5" s="50"/>
      <c r="AG5" s="50"/>
      <c r="AH5" s="50"/>
      <c r="AI5" s="50"/>
      <c r="AJ5" s="50"/>
    </row>
    <row r="6" spans="1:36" ht="17.100000000000001" customHeight="1" x14ac:dyDescent="0.25">
      <c r="A6" s="23"/>
      <c r="B6" s="51"/>
      <c r="C6" s="51"/>
      <c r="D6" s="225"/>
      <c r="E6" s="51"/>
      <c r="F6" s="52" t="s">
        <v>52</v>
      </c>
      <c r="G6" s="76"/>
      <c r="H6" s="52" t="s">
        <v>50</v>
      </c>
      <c r="I6" s="51"/>
      <c r="J6" s="52" t="s">
        <v>52</v>
      </c>
      <c r="K6" s="76"/>
      <c r="L6" s="52" t="s">
        <v>50</v>
      </c>
      <c r="M6" s="53"/>
      <c r="N6" s="52" t="s">
        <v>52</v>
      </c>
      <c r="O6" s="53"/>
      <c r="P6" s="52" t="s">
        <v>50</v>
      </c>
      <c r="Q6" s="53"/>
      <c r="R6" s="52" t="s">
        <v>52</v>
      </c>
      <c r="S6" s="76"/>
      <c r="T6" s="52" t="s">
        <v>50</v>
      </c>
      <c r="U6" s="53"/>
      <c r="V6" s="52" t="s">
        <v>52</v>
      </c>
      <c r="W6" s="76"/>
      <c r="X6" s="52" t="s">
        <v>50</v>
      </c>
      <c r="Y6" s="76"/>
      <c r="Z6" s="224"/>
      <c r="AA6" s="98"/>
      <c r="AB6" s="224"/>
      <c r="AC6" s="53"/>
      <c r="AD6" s="225"/>
      <c r="AE6" s="50"/>
      <c r="AF6" s="50"/>
      <c r="AG6" s="50"/>
      <c r="AH6" s="50"/>
      <c r="AI6" s="50"/>
      <c r="AJ6" s="50"/>
    </row>
    <row r="7" spans="1:36" ht="17.100000000000001" customHeight="1" x14ac:dyDescent="0.25">
      <c r="A7" s="5"/>
      <c r="B7" s="54" t="s">
        <v>5</v>
      </c>
      <c r="C7" s="54"/>
      <c r="D7" s="225"/>
      <c r="E7" s="54"/>
      <c r="F7" s="95" t="s">
        <v>35</v>
      </c>
      <c r="G7" s="77"/>
      <c r="H7" s="52" t="s">
        <v>35</v>
      </c>
      <c r="I7" s="55"/>
      <c r="J7" s="52" t="s">
        <v>36</v>
      </c>
      <c r="K7" s="77"/>
      <c r="L7" s="52" t="s">
        <v>36</v>
      </c>
      <c r="M7" s="49"/>
      <c r="N7" s="52" t="s">
        <v>37</v>
      </c>
      <c r="O7" s="49"/>
      <c r="P7" s="52" t="s">
        <v>37</v>
      </c>
      <c r="Q7" s="49"/>
      <c r="R7" s="52" t="s">
        <v>38</v>
      </c>
      <c r="S7" s="77"/>
      <c r="T7" s="52" t="s">
        <v>38</v>
      </c>
      <c r="U7" s="49"/>
      <c r="V7" s="52" t="s">
        <v>39</v>
      </c>
      <c r="W7" s="77"/>
      <c r="X7" s="52" t="s">
        <v>39</v>
      </c>
      <c r="Y7" s="77"/>
      <c r="Z7" s="97" t="s">
        <v>51</v>
      </c>
      <c r="AA7" s="77"/>
      <c r="AB7" s="97" t="s">
        <v>51</v>
      </c>
      <c r="AC7" s="49"/>
      <c r="AD7" s="226"/>
      <c r="AE7" s="50"/>
      <c r="AF7" s="50"/>
      <c r="AG7" s="50"/>
      <c r="AH7" s="50"/>
      <c r="AI7" s="50"/>
      <c r="AJ7" s="50"/>
    </row>
    <row r="8" spans="1:36" ht="17.100000000000001" customHeight="1" x14ac:dyDescent="0.25">
      <c r="A8" s="3"/>
      <c r="B8" s="56" t="s">
        <v>16</v>
      </c>
      <c r="C8" s="56"/>
      <c r="D8" s="56"/>
      <c r="E8" s="56"/>
      <c r="F8" s="30">
        <f>(' 1. Salary'!G16)</f>
        <v>0</v>
      </c>
      <c r="G8" s="30"/>
      <c r="H8" s="30">
        <f>(' 1. Salary'!I16)</f>
        <v>0</v>
      </c>
      <c r="I8" s="8"/>
      <c r="J8" s="30">
        <f>(' 1. Salary'!K16)</f>
        <v>0</v>
      </c>
      <c r="K8" s="30"/>
      <c r="L8" s="30">
        <f>(' 1. Salary'!M16)</f>
        <v>0</v>
      </c>
      <c r="M8" s="28"/>
      <c r="N8" s="30">
        <f>(' 1. Salary'!O16)</f>
        <v>0</v>
      </c>
      <c r="O8" s="28"/>
      <c r="P8" s="30">
        <f>(' 1. Salary'!Q16)</f>
        <v>0</v>
      </c>
      <c r="Q8" s="28"/>
      <c r="R8" s="30">
        <f>(' 1. Salary'!S16)</f>
        <v>0</v>
      </c>
      <c r="S8" s="30"/>
      <c r="T8" s="30">
        <f>(' 1. Salary'!U16)</f>
        <v>0</v>
      </c>
      <c r="U8" s="28"/>
      <c r="V8" s="30">
        <f>(' 1. Salary'!W16)</f>
        <v>0</v>
      </c>
      <c r="W8" s="30"/>
      <c r="X8" s="30">
        <f>(' 1. Salary'!Y16)</f>
        <v>0</v>
      </c>
      <c r="Y8" s="78"/>
      <c r="Z8" s="30">
        <f>ROUND(SUM(F8,J8,N8,R8,V8),0)</f>
        <v>0</v>
      </c>
      <c r="AA8" s="30"/>
      <c r="AB8" s="30">
        <f>ROUND(SUM(H8,L8,P8,T8,X8),0)</f>
        <v>0</v>
      </c>
      <c r="AC8" s="28"/>
      <c r="AD8" s="30">
        <f>SUM(F8:X8)</f>
        <v>0</v>
      </c>
      <c r="AE8" s="50"/>
      <c r="AF8" s="50"/>
      <c r="AG8" s="50"/>
      <c r="AH8" s="50"/>
      <c r="AI8" s="50"/>
      <c r="AJ8" s="50"/>
    </row>
    <row r="9" spans="1:36" ht="17.100000000000001" customHeight="1" x14ac:dyDescent="0.25">
      <c r="A9" s="3"/>
      <c r="B9" s="41" t="s">
        <v>91</v>
      </c>
      <c r="C9" s="41"/>
      <c r="D9" s="152">
        <v>0</v>
      </c>
      <c r="E9" s="50"/>
      <c r="F9" s="27">
        <f>ROUND($D$9*F8,0)</f>
        <v>0</v>
      </c>
      <c r="G9" s="79"/>
      <c r="H9" s="27">
        <f>ROUND($D$9*H8,0)</f>
        <v>0</v>
      </c>
      <c r="I9" s="8"/>
      <c r="J9" s="27">
        <f>ROUND($D$9*J8,0)</f>
        <v>0</v>
      </c>
      <c r="K9" s="79"/>
      <c r="L9" s="27">
        <f>ROUND($D$9*L8,0)</f>
        <v>0</v>
      </c>
      <c r="M9" s="28"/>
      <c r="N9" s="27">
        <f>ROUND($D$9*N8,0)</f>
        <v>0</v>
      </c>
      <c r="O9" s="28"/>
      <c r="P9" s="27">
        <f>ROUND($D$9*P8,0)</f>
        <v>0</v>
      </c>
      <c r="Q9" s="28"/>
      <c r="R9" s="27">
        <f>ROUND($D$9*R8,0)</f>
        <v>0</v>
      </c>
      <c r="S9" s="79"/>
      <c r="T9" s="27">
        <f>ROUND($D$9*T8,0)</f>
        <v>0</v>
      </c>
      <c r="U9" s="28"/>
      <c r="V9" s="27">
        <f>ROUND($D$9*V8,0)</f>
        <v>0</v>
      </c>
      <c r="W9" s="79"/>
      <c r="X9" s="27">
        <f>ROUND($D$9*X8,0)</f>
        <v>0</v>
      </c>
      <c r="Y9" s="30"/>
      <c r="Z9" s="30">
        <f t="shared" ref="Z9:Z16" si="0">ROUND(SUM(F9,J9,N9,R9,V9),0)</f>
        <v>0</v>
      </c>
      <c r="AA9" s="30"/>
      <c r="AB9" s="30">
        <f>ROUND(SUM(H9,L9,P9,T9,X9),0)</f>
        <v>0</v>
      </c>
      <c r="AC9" s="28"/>
      <c r="AD9" s="30">
        <f t="shared" ref="AD9:AD19" si="1">SUM(F9:X9)</f>
        <v>0</v>
      </c>
      <c r="AE9" s="50"/>
      <c r="AF9" s="50"/>
      <c r="AG9" s="50"/>
      <c r="AH9" s="50"/>
      <c r="AI9" s="50"/>
      <c r="AJ9" s="50"/>
    </row>
    <row r="10" spans="1:36" ht="17.100000000000001" customHeight="1" x14ac:dyDescent="0.25">
      <c r="A10" s="3"/>
      <c r="B10" s="41" t="s">
        <v>15</v>
      </c>
      <c r="C10" s="41"/>
      <c r="D10" s="41"/>
      <c r="E10" s="41"/>
      <c r="F10" s="79">
        <f>(' 1. Salary'!G34)</f>
        <v>0</v>
      </c>
      <c r="G10" s="79"/>
      <c r="H10" s="79">
        <f>(' 1. Salary'!I34)</f>
        <v>0</v>
      </c>
      <c r="I10" s="8"/>
      <c r="J10" s="79">
        <f>(' 1. Salary'!K34)</f>
        <v>0</v>
      </c>
      <c r="K10" s="79"/>
      <c r="L10" s="79">
        <f>(' 1. Salary'!M34)</f>
        <v>0</v>
      </c>
      <c r="M10" s="28"/>
      <c r="N10" s="79">
        <f>(' 1. Salary'!O34)</f>
        <v>0</v>
      </c>
      <c r="O10" s="28"/>
      <c r="P10" s="79">
        <f>(' 1. Salary'!Q34)</f>
        <v>0</v>
      </c>
      <c r="Q10" s="28"/>
      <c r="R10" s="79">
        <f>(' 1. Salary'!S34)</f>
        <v>0</v>
      </c>
      <c r="S10" s="79"/>
      <c r="T10" s="79">
        <f>(' 1. Salary'!U34)</f>
        <v>0</v>
      </c>
      <c r="U10" s="28"/>
      <c r="V10" s="79">
        <f>(' 1. Salary'!W34)</f>
        <v>0</v>
      </c>
      <c r="W10" s="79"/>
      <c r="X10" s="79">
        <f>(' 1. Salary'!Y34)</f>
        <v>0</v>
      </c>
      <c r="Y10" s="78"/>
      <c r="Z10" s="30">
        <f t="shared" si="0"/>
        <v>0</v>
      </c>
      <c r="AA10" s="30"/>
      <c r="AB10" s="30">
        <f t="shared" ref="AB10:AB19" si="2">ROUND(SUM(H10,L10,P10,T10,X10),0)</f>
        <v>0</v>
      </c>
      <c r="AC10" s="28"/>
      <c r="AD10" s="30">
        <f t="shared" si="1"/>
        <v>0</v>
      </c>
      <c r="AE10" s="50"/>
      <c r="AF10" s="50"/>
      <c r="AG10" s="50"/>
      <c r="AH10" s="50"/>
      <c r="AI10" s="50"/>
      <c r="AJ10" s="50"/>
    </row>
    <row r="11" spans="1:36" ht="17.100000000000001" customHeight="1" x14ac:dyDescent="0.25">
      <c r="A11" s="3"/>
      <c r="B11" s="41" t="s">
        <v>92</v>
      </c>
      <c r="C11" s="41"/>
      <c r="D11" s="152">
        <v>0</v>
      </c>
      <c r="E11" s="41"/>
      <c r="F11" s="27">
        <f>ROUND($D$11*F10,0)</f>
        <v>0</v>
      </c>
      <c r="G11" s="79"/>
      <c r="H11" s="27">
        <f>ROUND($D$11*H10,0)</f>
        <v>0</v>
      </c>
      <c r="I11" s="8"/>
      <c r="J11" s="27">
        <f>ROUND($D$11*J10,0)</f>
        <v>0</v>
      </c>
      <c r="K11" s="79"/>
      <c r="L11" s="27">
        <f>ROUND($D$11*L10,0)</f>
        <v>0</v>
      </c>
      <c r="M11" s="28"/>
      <c r="N11" s="27">
        <f>ROUND($D$11*N10,0)</f>
        <v>0</v>
      </c>
      <c r="O11" s="28"/>
      <c r="P11" s="27">
        <f>ROUND($D$11*P10,0)</f>
        <v>0</v>
      </c>
      <c r="Q11" s="28"/>
      <c r="R11" s="27">
        <f>ROUND($D$11*R10,0)</f>
        <v>0</v>
      </c>
      <c r="S11" s="79"/>
      <c r="T11" s="27">
        <f>ROUND($D$11*T10,0)</f>
        <v>0</v>
      </c>
      <c r="U11" s="28"/>
      <c r="V11" s="27">
        <f>ROUND($D$11*V10,0)</f>
        <v>0</v>
      </c>
      <c r="W11" s="79"/>
      <c r="X11" s="27">
        <f>ROUND($D$11*X10,0)</f>
        <v>0</v>
      </c>
      <c r="Y11" s="30"/>
      <c r="Z11" s="30">
        <f t="shared" si="0"/>
        <v>0</v>
      </c>
      <c r="AA11" s="30"/>
      <c r="AB11" s="30">
        <f t="shared" si="2"/>
        <v>0</v>
      </c>
      <c r="AC11" s="28"/>
      <c r="AD11" s="30">
        <f t="shared" si="1"/>
        <v>0</v>
      </c>
      <c r="AE11" s="50"/>
      <c r="AF11" s="50"/>
      <c r="AG11" s="50"/>
      <c r="AH11" s="50"/>
      <c r="AI11" s="50"/>
      <c r="AJ11" s="50"/>
    </row>
    <row r="12" spans="1:36" ht="17.100000000000001" customHeight="1" x14ac:dyDescent="0.25">
      <c r="A12" s="3"/>
      <c r="B12" s="41" t="s">
        <v>17</v>
      </c>
      <c r="C12" s="41"/>
      <c r="D12" s="41"/>
      <c r="E12" s="41"/>
      <c r="F12" s="20">
        <v>0</v>
      </c>
      <c r="G12" s="80"/>
      <c r="H12" s="20">
        <v>0</v>
      </c>
      <c r="I12" s="6"/>
      <c r="J12" s="20">
        <v>0</v>
      </c>
      <c r="K12" s="80"/>
      <c r="L12" s="20">
        <v>0</v>
      </c>
      <c r="M12" s="49"/>
      <c r="N12" s="20">
        <v>0</v>
      </c>
      <c r="O12" s="49"/>
      <c r="P12" s="20">
        <v>0</v>
      </c>
      <c r="Q12" s="49"/>
      <c r="R12" s="20">
        <v>0</v>
      </c>
      <c r="S12" s="80"/>
      <c r="T12" s="20">
        <v>0</v>
      </c>
      <c r="U12" s="49"/>
      <c r="V12" s="20">
        <v>0</v>
      </c>
      <c r="W12" s="80"/>
      <c r="X12" s="20">
        <v>0</v>
      </c>
      <c r="Y12" s="78"/>
      <c r="Z12" s="30">
        <f t="shared" si="0"/>
        <v>0</v>
      </c>
      <c r="AA12" s="30"/>
      <c r="AB12" s="30">
        <f t="shared" si="2"/>
        <v>0</v>
      </c>
      <c r="AC12" s="28"/>
      <c r="AD12" s="30">
        <f t="shared" si="1"/>
        <v>0</v>
      </c>
      <c r="AE12" s="50"/>
      <c r="AF12" s="50"/>
      <c r="AG12" s="50"/>
      <c r="AH12" s="50"/>
      <c r="AI12" s="50"/>
      <c r="AJ12" s="50"/>
    </row>
    <row r="13" spans="1:36" ht="17.100000000000001" customHeight="1" x14ac:dyDescent="0.25">
      <c r="A13" s="3"/>
      <c r="B13" s="41" t="s">
        <v>91</v>
      </c>
      <c r="C13" s="41"/>
      <c r="D13" s="152">
        <v>0</v>
      </c>
      <c r="E13" s="41"/>
      <c r="F13" s="27">
        <f>ROUND($D$13*F12,0)</f>
        <v>0</v>
      </c>
      <c r="G13" s="79"/>
      <c r="H13" s="27">
        <f>ROUND($D$13*H12,0)</f>
        <v>0</v>
      </c>
      <c r="I13" s="8"/>
      <c r="J13" s="27">
        <f>ROUND($D$13*J12,0)</f>
        <v>0</v>
      </c>
      <c r="K13" s="79"/>
      <c r="L13" s="27">
        <f>ROUND($D$13*L12,0)</f>
        <v>0</v>
      </c>
      <c r="M13" s="28"/>
      <c r="N13" s="27">
        <f>ROUND($D$13*N12,0)</f>
        <v>0</v>
      </c>
      <c r="O13" s="28"/>
      <c r="P13" s="27">
        <f>ROUND($D$13*P12,0)</f>
        <v>0</v>
      </c>
      <c r="Q13" s="28"/>
      <c r="R13" s="27">
        <f>ROUND($D$13*R12,0)</f>
        <v>0</v>
      </c>
      <c r="S13" s="79"/>
      <c r="T13" s="27">
        <f>ROUND($D$13*T12,0)</f>
        <v>0</v>
      </c>
      <c r="U13" s="28"/>
      <c r="V13" s="27">
        <f>ROUND($D$13*V12,0)</f>
        <v>0</v>
      </c>
      <c r="W13" s="79"/>
      <c r="X13" s="27">
        <f>ROUND($D$13*X12,0)</f>
        <v>0</v>
      </c>
      <c r="Y13" s="30"/>
      <c r="Z13" s="30">
        <f t="shared" si="0"/>
        <v>0</v>
      </c>
      <c r="AA13" s="30"/>
      <c r="AB13" s="30">
        <f t="shared" si="2"/>
        <v>0</v>
      </c>
      <c r="AC13" s="28"/>
      <c r="AD13" s="30">
        <f t="shared" si="1"/>
        <v>0</v>
      </c>
      <c r="AE13" s="50"/>
      <c r="AF13" s="50"/>
      <c r="AG13" s="50"/>
      <c r="AH13" s="50"/>
      <c r="AI13" s="50"/>
      <c r="AJ13" s="50"/>
    </row>
    <row r="14" spans="1:36" ht="17.100000000000001" customHeight="1" x14ac:dyDescent="0.25">
      <c r="A14" s="3"/>
      <c r="B14" s="41" t="s">
        <v>20</v>
      </c>
      <c r="C14" s="41"/>
      <c r="D14" s="41"/>
      <c r="E14" s="41"/>
      <c r="F14" s="20">
        <v>0</v>
      </c>
      <c r="G14" s="80"/>
      <c r="H14" s="20">
        <v>0</v>
      </c>
      <c r="I14" s="6"/>
      <c r="J14" s="20">
        <v>0</v>
      </c>
      <c r="K14" s="80"/>
      <c r="L14" s="20">
        <v>0</v>
      </c>
      <c r="M14" s="49"/>
      <c r="N14" s="20">
        <v>0</v>
      </c>
      <c r="O14" s="49"/>
      <c r="P14" s="20">
        <v>0</v>
      </c>
      <c r="Q14" s="49"/>
      <c r="R14" s="20">
        <v>0</v>
      </c>
      <c r="S14" s="80"/>
      <c r="T14" s="20">
        <v>0</v>
      </c>
      <c r="U14" s="49"/>
      <c r="V14" s="20">
        <v>0</v>
      </c>
      <c r="W14" s="80"/>
      <c r="X14" s="20">
        <v>0</v>
      </c>
      <c r="Y14" s="78"/>
      <c r="Z14" s="30">
        <f t="shared" si="0"/>
        <v>0</v>
      </c>
      <c r="AA14" s="30"/>
      <c r="AB14" s="30">
        <f t="shared" si="2"/>
        <v>0</v>
      </c>
      <c r="AC14" s="28"/>
      <c r="AD14" s="30">
        <f t="shared" si="1"/>
        <v>0</v>
      </c>
      <c r="AE14" s="50"/>
      <c r="AF14" s="50"/>
      <c r="AG14" s="50"/>
      <c r="AH14" s="50"/>
      <c r="AI14" s="50"/>
      <c r="AJ14" s="50"/>
    </row>
    <row r="15" spans="1:36" ht="17.100000000000001" customHeight="1" x14ac:dyDescent="0.25">
      <c r="A15" s="3"/>
      <c r="B15" s="41" t="s">
        <v>91</v>
      </c>
      <c r="C15" s="41"/>
      <c r="D15" s="152">
        <v>0</v>
      </c>
      <c r="E15" s="41"/>
      <c r="F15" s="27">
        <f>ROUND($D$15*F14,0)</f>
        <v>0</v>
      </c>
      <c r="G15" s="79"/>
      <c r="H15" s="27">
        <f>ROUND($D$15*H14,0)</f>
        <v>0</v>
      </c>
      <c r="I15" s="8"/>
      <c r="J15" s="27">
        <f>ROUND($D$15*J14,0)</f>
        <v>0</v>
      </c>
      <c r="K15" s="79"/>
      <c r="L15" s="27">
        <f>ROUND($D$15*L14,0)</f>
        <v>0</v>
      </c>
      <c r="M15" s="28"/>
      <c r="N15" s="27">
        <f>ROUND($D$15*N14,0)</f>
        <v>0</v>
      </c>
      <c r="O15" s="28"/>
      <c r="P15" s="27">
        <f>ROUND($D$15*P14,0)</f>
        <v>0</v>
      </c>
      <c r="Q15" s="28"/>
      <c r="R15" s="27">
        <f>ROUND($D$15*R14,0)</f>
        <v>0</v>
      </c>
      <c r="S15" s="79"/>
      <c r="T15" s="27">
        <f>ROUND($D$15*T14,0)</f>
        <v>0</v>
      </c>
      <c r="U15" s="28"/>
      <c r="V15" s="27">
        <f>ROUND($D$15*V14,0)</f>
        <v>0</v>
      </c>
      <c r="W15" s="79"/>
      <c r="X15" s="27">
        <f>ROUND($D$15*X14,0)</f>
        <v>0</v>
      </c>
      <c r="Y15" s="30"/>
      <c r="Z15" s="30">
        <f t="shared" si="0"/>
        <v>0</v>
      </c>
      <c r="AA15" s="30"/>
      <c r="AB15" s="30">
        <f t="shared" si="2"/>
        <v>0</v>
      </c>
      <c r="AC15" s="28"/>
      <c r="AD15" s="30">
        <f t="shared" si="1"/>
        <v>0</v>
      </c>
      <c r="AE15" s="50"/>
      <c r="AF15" s="50"/>
      <c r="AG15" s="50"/>
      <c r="AH15" s="50"/>
      <c r="AI15" s="50"/>
      <c r="AJ15" s="50"/>
    </row>
    <row r="16" spans="1:36" ht="17.100000000000001" customHeight="1" x14ac:dyDescent="0.25">
      <c r="A16" s="3"/>
      <c r="B16" s="57" t="s">
        <v>12</v>
      </c>
      <c r="C16" s="42"/>
      <c r="D16" s="42"/>
      <c r="E16" s="57"/>
      <c r="F16" s="20">
        <v>0</v>
      </c>
      <c r="G16" s="80"/>
      <c r="H16" s="20">
        <v>0</v>
      </c>
      <c r="I16" s="6"/>
      <c r="J16" s="20">
        <v>0</v>
      </c>
      <c r="K16" s="80"/>
      <c r="L16" s="20">
        <v>0</v>
      </c>
      <c r="M16" s="49"/>
      <c r="N16" s="20">
        <v>0</v>
      </c>
      <c r="O16" s="49"/>
      <c r="P16" s="20">
        <v>0</v>
      </c>
      <c r="Q16" s="49"/>
      <c r="R16" s="20">
        <v>0</v>
      </c>
      <c r="S16" s="80"/>
      <c r="T16" s="20">
        <v>0</v>
      </c>
      <c r="U16" s="49"/>
      <c r="V16" s="20">
        <v>0</v>
      </c>
      <c r="W16" s="80"/>
      <c r="X16" s="20">
        <v>0</v>
      </c>
      <c r="Y16" s="78"/>
      <c r="Z16" s="30">
        <f t="shared" si="0"/>
        <v>0</v>
      </c>
      <c r="AA16" s="30"/>
      <c r="AB16" s="30">
        <f t="shared" si="2"/>
        <v>0</v>
      </c>
      <c r="AC16" s="28"/>
      <c r="AD16" s="30">
        <f t="shared" si="1"/>
        <v>0</v>
      </c>
      <c r="AE16" s="50"/>
      <c r="AF16" s="50"/>
      <c r="AG16" s="50"/>
      <c r="AH16" s="50"/>
      <c r="AI16" s="50"/>
      <c r="AJ16" s="50"/>
    </row>
    <row r="17" spans="1:36" ht="17.100000000000001" customHeight="1" x14ac:dyDescent="0.25">
      <c r="A17" s="7"/>
      <c r="B17" s="41" t="s">
        <v>91</v>
      </c>
      <c r="C17" s="41"/>
      <c r="D17" s="152">
        <v>0</v>
      </c>
      <c r="E17" s="41"/>
      <c r="F17" s="27">
        <f>ROUND($D$17*F16,0)</f>
        <v>0</v>
      </c>
      <c r="G17" s="79"/>
      <c r="H17" s="27">
        <f>ROUND($D$17*H16,0)</f>
        <v>0</v>
      </c>
      <c r="I17" s="8"/>
      <c r="J17" s="27">
        <f>ROUND($D$17*J16,0)</f>
        <v>0</v>
      </c>
      <c r="K17" s="79"/>
      <c r="L17" s="27">
        <f>ROUND($D$17*L16,0)</f>
        <v>0</v>
      </c>
      <c r="M17" s="28"/>
      <c r="N17" s="27">
        <f>ROUND($D$17*N16,0)</f>
        <v>0</v>
      </c>
      <c r="O17" s="28"/>
      <c r="P17" s="27">
        <f>ROUND($D$17*P16,0)</f>
        <v>0</v>
      </c>
      <c r="Q17" s="28"/>
      <c r="R17" s="27">
        <f>ROUND($D$17*R16,0)</f>
        <v>0</v>
      </c>
      <c r="S17" s="79"/>
      <c r="T17" s="27">
        <f>ROUND($D$17*T16,0)</f>
        <v>0</v>
      </c>
      <c r="U17" s="28"/>
      <c r="V17" s="27">
        <f>ROUND($D$17*V16,0)</f>
        <v>0</v>
      </c>
      <c r="W17" s="79"/>
      <c r="X17" s="27">
        <f>ROUND($D$17*X16,0)</f>
        <v>0</v>
      </c>
      <c r="Y17" s="30"/>
      <c r="Z17" s="30">
        <f>ROUND(SUM(F17,J17,N17,R17,V17),0)</f>
        <v>0</v>
      </c>
      <c r="AA17" s="30"/>
      <c r="AB17" s="30">
        <f t="shared" si="2"/>
        <v>0</v>
      </c>
      <c r="AC17" s="28"/>
      <c r="AD17" s="30">
        <f t="shared" si="1"/>
        <v>0</v>
      </c>
      <c r="AE17" s="50"/>
      <c r="AF17" s="50"/>
      <c r="AG17" s="50"/>
      <c r="AH17" s="50"/>
      <c r="AI17" s="50"/>
      <c r="AJ17" s="50"/>
    </row>
    <row r="18" spans="1:36" ht="17.100000000000001" customHeight="1" x14ac:dyDescent="0.25">
      <c r="A18" s="7"/>
      <c r="B18" s="41"/>
      <c r="C18" s="41"/>
      <c r="D18" s="221"/>
      <c r="E18" s="41"/>
      <c r="F18" s="8"/>
      <c r="G18" s="30"/>
      <c r="H18" s="8"/>
      <c r="I18" s="8"/>
      <c r="J18" s="8"/>
      <c r="K18" s="30"/>
      <c r="L18" s="8"/>
      <c r="M18" s="28"/>
      <c r="N18" s="8"/>
      <c r="O18" s="28"/>
      <c r="P18" s="8"/>
      <c r="Q18" s="28"/>
      <c r="R18" s="8"/>
      <c r="S18" s="30"/>
      <c r="T18" s="8"/>
      <c r="U18" s="28"/>
      <c r="V18" s="8"/>
      <c r="W18" s="30"/>
      <c r="X18" s="8"/>
      <c r="Y18" s="30"/>
      <c r="Z18" s="30"/>
      <c r="AA18" s="30"/>
      <c r="AB18" s="30"/>
      <c r="AC18" s="28"/>
      <c r="AD18" s="30"/>
      <c r="AE18" s="50"/>
      <c r="AF18" s="50"/>
      <c r="AG18" s="50"/>
      <c r="AH18" s="50"/>
      <c r="AI18" s="50"/>
      <c r="AJ18" s="50"/>
    </row>
    <row r="19" spans="1:36" ht="17.100000000000001" customHeight="1" x14ac:dyDescent="0.25">
      <c r="A19" s="7"/>
      <c r="B19" s="41" t="s">
        <v>93</v>
      </c>
      <c r="C19" s="41"/>
      <c r="D19" s="221"/>
      <c r="E19" s="41"/>
      <c r="F19" s="20">
        <v>0</v>
      </c>
      <c r="G19" s="30"/>
      <c r="H19" s="20">
        <v>0</v>
      </c>
      <c r="I19" s="8"/>
      <c r="J19" s="20">
        <v>0</v>
      </c>
      <c r="K19" s="30"/>
      <c r="L19" s="20">
        <v>0</v>
      </c>
      <c r="M19" s="28"/>
      <c r="N19" s="20">
        <v>0</v>
      </c>
      <c r="O19" s="28"/>
      <c r="P19" s="20">
        <v>0</v>
      </c>
      <c r="Q19" s="28"/>
      <c r="R19" s="20">
        <v>0</v>
      </c>
      <c r="S19" s="30"/>
      <c r="T19" s="20">
        <v>0</v>
      </c>
      <c r="U19" s="28"/>
      <c r="V19" s="20">
        <v>0</v>
      </c>
      <c r="W19" s="30"/>
      <c r="X19" s="20">
        <v>0</v>
      </c>
      <c r="Y19" s="30"/>
      <c r="Z19" s="30">
        <f>ROUND(SUM(F19,J19,N19,R19,V19),0)</f>
        <v>0</v>
      </c>
      <c r="AA19" s="30"/>
      <c r="AB19" s="30">
        <f t="shared" si="2"/>
        <v>0</v>
      </c>
      <c r="AC19" s="28"/>
      <c r="AD19" s="30">
        <f t="shared" si="1"/>
        <v>0</v>
      </c>
      <c r="AE19" s="50"/>
      <c r="AF19" s="50"/>
      <c r="AG19" s="50"/>
      <c r="AH19" s="50"/>
      <c r="AI19" s="50"/>
      <c r="AJ19" s="50"/>
    </row>
    <row r="20" spans="1:36" ht="17.100000000000001" customHeight="1" x14ac:dyDescent="0.25">
      <c r="A20" s="7"/>
      <c r="B20" s="58" t="s">
        <v>6</v>
      </c>
      <c r="C20" s="58"/>
      <c r="D20" s="58"/>
      <c r="E20" s="58"/>
      <c r="F20" s="29">
        <f>SUM(F8:F19)</f>
        <v>0</v>
      </c>
      <c r="G20" s="81"/>
      <c r="H20" s="29">
        <f>SUM(H8:H19)</f>
        <v>0</v>
      </c>
      <c r="I20" s="8"/>
      <c r="J20" s="29">
        <f>SUM(J8:J19)</f>
        <v>0</v>
      </c>
      <c r="K20" s="81"/>
      <c r="L20" s="29">
        <f>SUM(L8:L19)</f>
        <v>0</v>
      </c>
      <c r="M20" s="28"/>
      <c r="N20" s="29">
        <f>SUM(N8:N19)</f>
        <v>0</v>
      </c>
      <c r="O20" s="28"/>
      <c r="P20" s="29">
        <f>SUM(P8:P19)</f>
        <v>0</v>
      </c>
      <c r="Q20" s="28"/>
      <c r="R20" s="29">
        <f>SUM(R8:R19)</f>
        <v>0</v>
      </c>
      <c r="S20" s="81"/>
      <c r="T20" s="29">
        <f>SUM(T8:T19)</f>
        <v>0</v>
      </c>
      <c r="U20" s="28"/>
      <c r="V20" s="29">
        <f>SUM(V8:V19)</f>
        <v>0</v>
      </c>
      <c r="W20" s="81"/>
      <c r="X20" s="29">
        <f>SUM(X8:X19)</f>
        <v>0</v>
      </c>
      <c r="Y20" s="81"/>
      <c r="Z20" s="29">
        <f>ROUND(SUM(Z8:Z19),0)</f>
        <v>0</v>
      </c>
      <c r="AA20" s="81"/>
      <c r="AB20" s="29">
        <f>SUM(AB8:AB19)</f>
        <v>0</v>
      </c>
      <c r="AC20" s="28"/>
      <c r="AD20" s="29">
        <f>SUM(AD8:AD19)</f>
        <v>0</v>
      </c>
      <c r="AE20" s="50"/>
      <c r="AF20" s="50"/>
      <c r="AG20" s="50"/>
      <c r="AH20" s="50"/>
      <c r="AI20" s="50"/>
      <c r="AJ20" s="50"/>
    </row>
    <row r="21" spans="1:36" x14ac:dyDescent="0.25">
      <c r="A21" s="7"/>
      <c r="B21" s="59"/>
      <c r="C21" s="59"/>
      <c r="D21" s="59"/>
      <c r="E21" s="59"/>
      <c r="F21" s="6"/>
      <c r="G21" s="78"/>
      <c r="H21" s="6"/>
      <c r="I21" s="6"/>
      <c r="J21" s="6"/>
      <c r="K21" s="78"/>
      <c r="L21" s="6"/>
      <c r="M21" s="49"/>
      <c r="N21" s="6"/>
      <c r="O21" s="49"/>
      <c r="P21" s="6"/>
      <c r="Q21" s="49"/>
      <c r="R21" s="6"/>
      <c r="S21" s="78"/>
      <c r="T21" s="6"/>
      <c r="U21" s="49"/>
      <c r="V21" s="6"/>
      <c r="W21" s="78"/>
      <c r="X21" s="6"/>
      <c r="Y21" s="78"/>
      <c r="Z21" s="6"/>
      <c r="AA21" s="78"/>
      <c r="AB21" s="6"/>
      <c r="AC21" s="49"/>
      <c r="AD21" s="6"/>
      <c r="AE21" s="50"/>
      <c r="AF21" s="50"/>
      <c r="AG21" s="50"/>
      <c r="AH21" s="50"/>
      <c r="AI21" s="50"/>
      <c r="AJ21" s="50"/>
    </row>
    <row r="22" spans="1:36" ht="17.100000000000001" customHeight="1" x14ac:dyDescent="0.25">
      <c r="A22" s="9"/>
      <c r="B22" s="54" t="s">
        <v>0</v>
      </c>
      <c r="C22" s="54"/>
      <c r="D22" s="54"/>
      <c r="E22" s="54"/>
      <c r="F22" s="60"/>
      <c r="G22" s="82"/>
      <c r="H22" s="60"/>
      <c r="I22" s="60"/>
      <c r="J22" s="60"/>
      <c r="K22" s="82"/>
      <c r="L22" s="60"/>
      <c r="M22" s="49"/>
      <c r="N22" s="60"/>
      <c r="O22" s="49"/>
      <c r="P22" s="60"/>
      <c r="Q22" s="49"/>
      <c r="R22" s="60"/>
      <c r="S22" s="82"/>
      <c r="T22" s="60"/>
      <c r="U22" s="49"/>
      <c r="V22" s="60"/>
      <c r="W22" s="82"/>
      <c r="X22" s="60"/>
      <c r="Y22" s="82"/>
      <c r="Z22" s="60"/>
      <c r="AA22" s="82"/>
      <c r="AB22" s="60"/>
      <c r="AC22" s="49"/>
      <c r="AD22" s="60"/>
      <c r="AE22" s="50"/>
      <c r="AF22" s="50"/>
      <c r="AG22" s="50"/>
      <c r="AH22" s="50"/>
      <c r="AI22" s="50"/>
      <c r="AJ22" s="50"/>
    </row>
    <row r="23" spans="1:36" ht="17.100000000000001" customHeight="1" x14ac:dyDescent="0.25">
      <c r="A23" s="9"/>
      <c r="B23" s="61" t="s">
        <v>21</v>
      </c>
      <c r="C23" s="56"/>
      <c r="D23" s="56"/>
      <c r="E23" s="56"/>
      <c r="F23" s="17">
        <v>0</v>
      </c>
      <c r="G23" s="83"/>
      <c r="H23" s="17">
        <v>0</v>
      </c>
      <c r="I23" s="6"/>
      <c r="J23" s="17">
        <v>0</v>
      </c>
      <c r="K23" s="83"/>
      <c r="L23" s="17">
        <v>0</v>
      </c>
      <c r="M23" s="49"/>
      <c r="N23" s="17">
        <v>0</v>
      </c>
      <c r="O23" s="49"/>
      <c r="P23" s="17">
        <v>0</v>
      </c>
      <c r="Q23" s="49"/>
      <c r="R23" s="17">
        <v>0</v>
      </c>
      <c r="S23" s="83"/>
      <c r="T23" s="17">
        <v>0</v>
      </c>
      <c r="U23" s="49"/>
      <c r="V23" s="17">
        <v>0</v>
      </c>
      <c r="W23" s="83"/>
      <c r="X23" s="17">
        <v>0</v>
      </c>
      <c r="Y23" s="83"/>
      <c r="Z23" s="31">
        <f t="shared" ref="Z23:Z38" si="3">SUM(F23,J23,N23,R23,V23)</f>
        <v>0</v>
      </c>
      <c r="AA23" s="32"/>
      <c r="AB23" s="31">
        <f t="shared" ref="AB23:AB38" si="4">SUM(H23,L23,P23,T23,X23)</f>
        <v>0</v>
      </c>
      <c r="AC23" s="28"/>
      <c r="AD23" s="31">
        <f>SUM(F23:X23)</f>
        <v>0</v>
      </c>
      <c r="AE23" s="50"/>
      <c r="AF23" s="50"/>
      <c r="AG23" s="50"/>
      <c r="AH23" s="50"/>
      <c r="AI23" s="50"/>
      <c r="AJ23" s="50"/>
    </row>
    <row r="24" spans="1:36" ht="17.100000000000001" customHeight="1" x14ac:dyDescent="0.25">
      <c r="A24" s="9"/>
      <c r="B24" s="56" t="s">
        <v>19</v>
      </c>
      <c r="C24" s="56"/>
      <c r="D24" s="56"/>
      <c r="E24" s="56"/>
      <c r="F24" s="10">
        <v>0</v>
      </c>
      <c r="G24" s="80"/>
      <c r="H24" s="10">
        <v>0</v>
      </c>
      <c r="I24" s="10"/>
      <c r="J24" s="10">
        <v>0</v>
      </c>
      <c r="K24" s="80"/>
      <c r="L24" s="10">
        <v>0</v>
      </c>
      <c r="M24" s="49"/>
      <c r="N24" s="10">
        <v>0</v>
      </c>
      <c r="O24" s="49"/>
      <c r="P24" s="10">
        <v>0</v>
      </c>
      <c r="Q24" s="49"/>
      <c r="R24" s="10">
        <v>0</v>
      </c>
      <c r="S24" s="80"/>
      <c r="T24" s="10">
        <v>0</v>
      </c>
      <c r="U24" s="49"/>
      <c r="V24" s="10">
        <v>0</v>
      </c>
      <c r="W24" s="80"/>
      <c r="X24" s="10">
        <v>0</v>
      </c>
      <c r="Y24" s="83"/>
      <c r="Z24" s="27">
        <f t="shared" si="3"/>
        <v>0</v>
      </c>
      <c r="AA24" s="27"/>
      <c r="AB24" s="27">
        <f t="shared" si="4"/>
        <v>0</v>
      </c>
      <c r="AC24" s="27"/>
      <c r="AD24" s="27">
        <f t="shared" ref="AD24:AD37" si="5">SUM(F24:X24)</f>
        <v>0</v>
      </c>
      <c r="AE24" s="50"/>
      <c r="AF24" s="50"/>
      <c r="AG24" s="50"/>
      <c r="AH24" s="50"/>
      <c r="AI24" s="50"/>
      <c r="AJ24" s="50"/>
    </row>
    <row r="25" spans="1:36" ht="17.100000000000001" customHeight="1" x14ac:dyDescent="0.25">
      <c r="A25" s="9"/>
      <c r="B25" s="56" t="s">
        <v>14</v>
      </c>
      <c r="C25" s="56"/>
      <c r="D25" s="56"/>
      <c r="E25" s="56"/>
      <c r="F25" s="10">
        <v>0</v>
      </c>
      <c r="G25" s="80"/>
      <c r="H25" s="10">
        <v>0</v>
      </c>
      <c r="I25" s="10"/>
      <c r="J25" s="10">
        <v>0</v>
      </c>
      <c r="K25" s="80"/>
      <c r="L25" s="10">
        <v>0</v>
      </c>
      <c r="M25" s="49"/>
      <c r="N25" s="10">
        <v>0</v>
      </c>
      <c r="O25" s="49"/>
      <c r="P25" s="10">
        <v>0</v>
      </c>
      <c r="Q25" s="49"/>
      <c r="R25" s="10">
        <v>0</v>
      </c>
      <c r="S25" s="80"/>
      <c r="T25" s="10">
        <v>0</v>
      </c>
      <c r="U25" s="49"/>
      <c r="V25" s="10">
        <v>0</v>
      </c>
      <c r="W25" s="80"/>
      <c r="X25" s="10">
        <v>0</v>
      </c>
      <c r="Y25" s="83"/>
      <c r="Z25" s="27">
        <f t="shared" si="3"/>
        <v>0</v>
      </c>
      <c r="AA25" s="27"/>
      <c r="AB25" s="27">
        <f t="shared" si="4"/>
        <v>0</v>
      </c>
      <c r="AC25" s="27"/>
      <c r="AD25" s="27">
        <f t="shared" si="5"/>
        <v>0</v>
      </c>
      <c r="AE25" s="50"/>
      <c r="AF25" s="50"/>
      <c r="AG25" s="50"/>
      <c r="AH25" s="50"/>
      <c r="AI25" s="50"/>
      <c r="AJ25" s="50"/>
    </row>
    <row r="26" spans="1:36" ht="17.100000000000001" customHeight="1" x14ac:dyDescent="0.25">
      <c r="A26" s="9"/>
      <c r="B26" s="56" t="s">
        <v>8</v>
      </c>
      <c r="C26" s="56"/>
      <c r="D26" s="56"/>
      <c r="E26" s="56"/>
      <c r="F26" s="10">
        <v>0</v>
      </c>
      <c r="G26" s="80"/>
      <c r="H26" s="10">
        <v>0</v>
      </c>
      <c r="I26" s="10"/>
      <c r="J26" s="10">
        <v>0</v>
      </c>
      <c r="K26" s="80"/>
      <c r="L26" s="10">
        <v>0</v>
      </c>
      <c r="M26" s="49"/>
      <c r="N26" s="10">
        <v>0</v>
      </c>
      <c r="O26" s="49"/>
      <c r="P26" s="10">
        <v>0</v>
      </c>
      <c r="Q26" s="49"/>
      <c r="R26" s="10">
        <v>0</v>
      </c>
      <c r="S26" s="80"/>
      <c r="T26" s="10">
        <v>0</v>
      </c>
      <c r="U26" s="49"/>
      <c r="V26" s="10">
        <v>0</v>
      </c>
      <c r="W26" s="80"/>
      <c r="X26" s="10">
        <v>0</v>
      </c>
      <c r="Y26" s="83"/>
      <c r="Z26" s="27">
        <f t="shared" si="3"/>
        <v>0</v>
      </c>
      <c r="AA26" s="27"/>
      <c r="AB26" s="27">
        <f t="shared" si="4"/>
        <v>0</v>
      </c>
      <c r="AC26" s="27"/>
      <c r="AD26" s="27">
        <f t="shared" si="5"/>
        <v>0</v>
      </c>
      <c r="AE26" s="50"/>
      <c r="AF26" s="50"/>
      <c r="AG26" s="50"/>
      <c r="AH26" s="50"/>
      <c r="AI26" s="50"/>
      <c r="AJ26" s="50"/>
    </row>
    <row r="27" spans="1:36" ht="17.100000000000001" customHeight="1" x14ac:dyDescent="0.25">
      <c r="A27" s="9"/>
      <c r="B27" s="56" t="s">
        <v>4</v>
      </c>
      <c r="C27" s="56"/>
      <c r="D27" s="56"/>
      <c r="E27" s="56"/>
      <c r="F27" s="10">
        <v>0</v>
      </c>
      <c r="G27" s="80"/>
      <c r="H27" s="10">
        <v>0</v>
      </c>
      <c r="I27" s="10"/>
      <c r="J27" s="10">
        <v>0</v>
      </c>
      <c r="K27" s="80"/>
      <c r="L27" s="10">
        <v>0</v>
      </c>
      <c r="M27" s="49"/>
      <c r="N27" s="10">
        <v>0</v>
      </c>
      <c r="O27" s="49"/>
      <c r="P27" s="10">
        <v>0</v>
      </c>
      <c r="Q27" s="49"/>
      <c r="R27" s="10">
        <v>0</v>
      </c>
      <c r="S27" s="80"/>
      <c r="T27" s="10">
        <v>0</v>
      </c>
      <c r="U27" s="49"/>
      <c r="V27" s="10">
        <v>0</v>
      </c>
      <c r="W27" s="80"/>
      <c r="X27" s="10">
        <v>0</v>
      </c>
      <c r="Y27" s="83"/>
      <c r="Z27" s="27">
        <f t="shared" si="3"/>
        <v>0</v>
      </c>
      <c r="AA27" s="27"/>
      <c r="AB27" s="27">
        <f t="shared" si="4"/>
        <v>0</v>
      </c>
      <c r="AC27" s="27"/>
      <c r="AD27" s="27">
        <f t="shared" si="5"/>
        <v>0</v>
      </c>
      <c r="AE27" s="50"/>
      <c r="AF27" s="50"/>
      <c r="AG27" s="50"/>
      <c r="AH27" s="50"/>
      <c r="AI27" s="50"/>
      <c r="AJ27" s="50"/>
    </row>
    <row r="28" spans="1:36" ht="17.100000000000001" customHeight="1" x14ac:dyDescent="0.25">
      <c r="A28" s="9"/>
      <c r="B28" s="56" t="s">
        <v>9</v>
      </c>
      <c r="C28" s="56"/>
      <c r="D28" s="56"/>
      <c r="E28" s="56"/>
      <c r="F28" s="10">
        <v>0</v>
      </c>
      <c r="G28" s="80"/>
      <c r="H28" s="10">
        <v>0</v>
      </c>
      <c r="I28" s="6"/>
      <c r="J28" s="10">
        <v>0</v>
      </c>
      <c r="K28" s="80"/>
      <c r="L28" s="10">
        <v>0</v>
      </c>
      <c r="M28" s="49"/>
      <c r="N28" s="10">
        <v>0</v>
      </c>
      <c r="O28" s="49"/>
      <c r="P28" s="10">
        <v>0</v>
      </c>
      <c r="Q28" s="49"/>
      <c r="R28" s="10">
        <v>0</v>
      </c>
      <c r="S28" s="80"/>
      <c r="T28" s="10">
        <v>0</v>
      </c>
      <c r="U28" s="49"/>
      <c r="V28" s="10">
        <v>0</v>
      </c>
      <c r="W28" s="80"/>
      <c r="X28" s="10">
        <v>0</v>
      </c>
      <c r="Y28" s="83"/>
      <c r="Z28" s="27">
        <f t="shared" si="3"/>
        <v>0</v>
      </c>
      <c r="AA28" s="27"/>
      <c r="AB28" s="27">
        <f t="shared" si="4"/>
        <v>0</v>
      </c>
      <c r="AC28" s="27"/>
      <c r="AD28" s="27">
        <f t="shared" si="5"/>
        <v>0</v>
      </c>
      <c r="AE28" s="36"/>
      <c r="AF28" s="36" t="s">
        <v>32</v>
      </c>
      <c r="AG28" s="36" t="s">
        <v>31</v>
      </c>
      <c r="AH28" s="36" t="s">
        <v>33</v>
      </c>
      <c r="AI28" s="36" t="s">
        <v>40</v>
      </c>
      <c r="AJ28" s="36" t="s">
        <v>41</v>
      </c>
    </row>
    <row r="29" spans="1:36" ht="17.100000000000001" customHeight="1" x14ac:dyDescent="0.25">
      <c r="A29" s="9"/>
      <c r="B29" s="233" t="s">
        <v>46</v>
      </c>
      <c r="C29" s="234"/>
      <c r="D29" s="234"/>
      <c r="E29" s="56"/>
      <c r="F29" s="19">
        <v>0</v>
      </c>
      <c r="G29" s="80"/>
      <c r="H29" s="19">
        <v>0</v>
      </c>
      <c r="I29" s="6"/>
      <c r="J29" s="19">
        <v>0</v>
      </c>
      <c r="K29" s="80"/>
      <c r="L29" s="19">
        <v>0</v>
      </c>
      <c r="M29" s="49"/>
      <c r="N29" s="19">
        <v>0</v>
      </c>
      <c r="O29" s="49"/>
      <c r="P29" s="19">
        <v>0</v>
      </c>
      <c r="Q29" s="49"/>
      <c r="R29" s="19">
        <v>0</v>
      </c>
      <c r="S29" s="80"/>
      <c r="T29" s="19">
        <v>0</v>
      </c>
      <c r="U29" s="49"/>
      <c r="V29" s="19">
        <v>0</v>
      </c>
      <c r="W29" s="80"/>
      <c r="X29" s="19">
        <v>0</v>
      </c>
      <c r="Y29" s="83"/>
      <c r="Z29" s="31">
        <f t="shared" si="3"/>
        <v>0</v>
      </c>
      <c r="AA29" s="32"/>
      <c r="AB29" s="31">
        <f t="shared" si="4"/>
        <v>0</v>
      </c>
      <c r="AC29" s="28"/>
      <c r="AD29" s="31">
        <f t="shared" si="5"/>
        <v>0</v>
      </c>
      <c r="AE29" s="36" t="s">
        <v>29</v>
      </c>
      <c r="AF29" s="37">
        <f>IF(F29&gt;=25000,(25000*$C$46),IF(F29&lt;25000,(F29*$C$46)))</f>
        <v>0</v>
      </c>
      <c r="AG29" s="38">
        <f>IF(F29&gt;=25000,0,IF(F29+J29&gt;=25000,((25000-F29)*$C$46),IF(F29+J29&lt;25000,(J29*$C$46))))</f>
        <v>0</v>
      </c>
      <c r="AH29" s="38">
        <f>IF(F29&gt;=25000,0,IF(F29+J29&gt;=25000,0,IF(F29+J29+N29&gt;=25000,((25000-(F29+J29)))*($C$46),IF(F29+J29+N29&lt;25000,N29*$C$46))))</f>
        <v>0</v>
      </c>
      <c r="AI29" s="38">
        <f>IF(F29&gt;=25000,0,IF(F29+J29+N29&gt;=25000,0,IF(F29+J29+N29+R29&gt;=25000,((25000-(F29+J29+N29)))*($C$46),IF(F29+J29+N29+R29&lt;25000,R29*$C$46))))</f>
        <v>0</v>
      </c>
      <c r="AJ29" s="38">
        <f>IF(F29&gt;=25000,0,IF(F29+J29+N29+R29&gt;=25000,0,IF(F29+J29+N29+R29+V29&gt;=25000,((25000-(F29+J29+N29+R29)))*($C$46),IF(F29+J29+N29+R29+V29&lt;25000,V29*$C$46))))</f>
        <v>0</v>
      </c>
    </row>
    <row r="30" spans="1:36" ht="17.100000000000001" customHeight="1" x14ac:dyDescent="0.25">
      <c r="A30" s="9"/>
      <c r="B30" s="233" t="s">
        <v>30</v>
      </c>
      <c r="C30" s="234"/>
      <c r="D30" s="234"/>
      <c r="E30" s="56"/>
      <c r="F30" s="19">
        <v>0</v>
      </c>
      <c r="G30" s="80"/>
      <c r="H30" s="19">
        <v>0</v>
      </c>
      <c r="I30" s="6"/>
      <c r="J30" s="19">
        <v>0</v>
      </c>
      <c r="K30" s="80"/>
      <c r="L30" s="19">
        <v>0</v>
      </c>
      <c r="M30" s="49"/>
      <c r="N30" s="19">
        <v>0</v>
      </c>
      <c r="O30" s="49"/>
      <c r="P30" s="19">
        <v>0</v>
      </c>
      <c r="Q30" s="49"/>
      <c r="R30" s="19">
        <v>0</v>
      </c>
      <c r="S30" s="80"/>
      <c r="T30" s="19">
        <v>0</v>
      </c>
      <c r="U30" s="49"/>
      <c r="V30" s="19">
        <v>0</v>
      </c>
      <c r="W30" s="80"/>
      <c r="X30" s="19">
        <v>0</v>
      </c>
      <c r="Y30" s="83"/>
      <c r="Z30" s="31">
        <f t="shared" si="3"/>
        <v>0</v>
      </c>
      <c r="AA30" s="32"/>
      <c r="AB30" s="31">
        <f t="shared" si="4"/>
        <v>0</v>
      </c>
      <c r="AC30" s="28"/>
      <c r="AD30" s="31">
        <f t="shared" si="5"/>
        <v>0</v>
      </c>
      <c r="AE30" s="36" t="s">
        <v>26</v>
      </c>
      <c r="AF30" s="37">
        <f>IF(F30&gt;=25000,(25000*$C$46),IF(F30&lt;25000,(F30*$C$46)))</f>
        <v>0</v>
      </c>
      <c r="AG30" s="38">
        <f>IF(F30&gt;=25000,0,IF(F30+J30&gt;=25000,((25000-F30)*$C$46),IF(F30+J30&lt;25000,(J30*$C$46))))</f>
        <v>0</v>
      </c>
      <c r="AH30" s="38">
        <f>IF(F30&gt;=25000,0,IF(F30+J30&gt;=25000,0,IF(F30+J30+N30&gt;=25000,((25000-(F30+J30)))*($C$46),IF(F30+J30+N30&lt;25000,N30*$C$46))))</f>
        <v>0</v>
      </c>
      <c r="AI30" s="38">
        <f>IF(F30&gt;=25000,0,IF(F30+J30+N30&gt;=25000,0,IF(F30+J30+N30+R30&gt;=25000,((25000-(F30+J30+N30)))*($C$46),IF(F30+J30+N30+R30&lt;25000,R30*$C$46))))</f>
        <v>0</v>
      </c>
      <c r="AJ30" s="38">
        <f>IF(F30&gt;=25000,0,IF(F30+J30+N30+R30&gt;=25000,0,IF(F30+J30+N30+R30+V30&gt;=25000,((25000-(F30+J30+N30+R30)))*($C$46),IF(F30+J30+N30+R30+V30&lt;25000,V30*$C$46))))</f>
        <v>0</v>
      </c>
    </row>
    <row r="31" spans="1:36" ht="17.100000000000001" customHeight="1" x14ac:dyDescent="0.25">
      <c r="A31" s="9"/>
      <c r="B31" s="233" t="s">
        <v>24</v>
      </c>
      <c r="C31" s="234"/>
      <c r="D31" s="234"/>
      <c r="E31" s="56"/>
      <c r="F31" s="19">
        <v>0</v>
      </c>
      <c r="G31" s="80"/>
      <c r="H31" s="19">
        <v>0</v>
      </c>
      <c r="I31" s="6"/>
      <c r="J31" s="19">
        <v>0</v>
      </c>
      <c r="K31" s="80"/>
      <c r="L31" s="19">
        <v>0</v>
      </c>
      <c r="M31" s="49"/>
      <c r="N31" s="19">
        <v>0</v>
      </c>
      <c r="O31" s="49"/>
      <c r="P31" s="19">
        <v>0</v>
      </c>
      <c r="Q31" s="49"/>
      <c r="R31" s="19">
        <v>0</v>
      </c>
      <c r="S31" s="80"/>
      <c r="T31" s="19">
        <v>0</v>
      </c>
      <c r="U31" s="49"/>
      <c r="V31" s="19">
        <v>0</v>
      </c>
      <c r="W31" s="80"/>
      <c r="X31" s="19">
        <v>0</v>
      </c>
      <c r="Y31" s="83"/>
      <c r="Z31" s="31">
        <f t="shared" si="3"/>
        <v>0</v>
      </c>
      <c r="AA31" s="32"/>
      <c r="AB31" s="31">
        <f t="shared" si="4"/>
        <v>0</v>
      </c>
      <c r="AC31" s="28"/>
      <c r="AD31" s="31">
        <f t="shared" si="5"/>
        <v>0</v>
      </c>
      <c r="AE31" s="36" t="s">
        <v>27</v>
      </c>
      <c r="AF31" s="37">
        <f>IF(F31&gt;=25000,(25000*$C$46),IF(F31&lt;25000,(F31*$C$46)))</f>
        <v>0</v>
      </c>
      <c r="AG31" s="38">
        <f>IF(F31&gt;=25000,0,IF(F31+J31&gt;=25000,((25000-F31)*$C$46),IF(F31+J31&lt;25000,(J31*$C$46))))</f>
        <v>0</v>
      </c>
      <c r="AH31" s="38">
        <f>IF(F31&gt;=25000,0,IF(F31+J31&gt;=25000,0,IF(F31+J31+N31&gt;=25000,((25000-(F31+J31)))*($C$46),IF(F31+J31+N31&lt;25000,N31*$C$46))))</f>
        <v>0</v>
      </c>
      <c r="AI31" s="38">
        <f>IF(F31&gt;=25000,0,IF(F31+J31+N31&gt;=25000,0,IF(F31+J31+N31+R31&gt;=25000,((25000-(F31+J31+N31)))*($C$46),IF(F31+J31+N31+R31&lt;25000,R31*$C$46))))</f>
        <v>0</v>
      </c>
      <c r="AJ31" s="38">
        <f>IF(F31&gt;=25000,0,IF(F31+J31+N31+R31&gt;=25000,0,IF(F31+J31+N31+R31+V31&gt;=25000,((25000-(F31+J31+N31+R31)))*($C$46),IF(F31+J31+N31+R31+V31&lt;25000,V31*$C$46))))</f>
        <v>0</v>
      </c>
    </row>
    <row r="32" spans="1:36" ht="17.100000000000001" customHeight="1" x14ac:dyDescent="0.25">
      <c r="A32" s="9"/>
      <c r="B32" s="233" t="s">
        <v>25</v>
      </c>
      <c r="C32" s="234"/>
      <c r="D32" s="234"/>
      <c r="E32" s="56"/>
      <c r="F32" s="19">
        <v>0</v>
      </c>
      <c r="G32" s="80"/>
      <c r="H32" s="19">
        <v>0</v>
      </c>
      <c r="I32" s="6"/>
      <c r="J32" s="19">
        <v>0</v>
      </c>
      <c r="K32" s="80"/>
      <c r="L32" s="19">
        <v>0</v>
      </c>
      <c r="M32" s="49"/>
      <c r="N32" s="19">
        <v>0</v>
      </c>
      <c r="O32" s="49"/>
      <c r="P32" s="19">
        <v>0</v>
      </c>
      <c r="Q32" s="49"/>
      <c r="R32" s="19">
        <v>0</v>
      </c>
      <c r="S32" s="80"/>
      <c r="T32" s="19">
        <v>0</v>
      </c>
      <c r="U32" s="49"/>
      <c r="V32" s="19">
        <v>0</v>
      </c>
      <c r="W32" s="80"/>
      <c r="X32" s="19">
        <v>0</v>
      </c>
      <c r="Y32" s="83"/>
      <c r="Z32" s="31">
        <f t="shared" si="3"/>
        <v>0</v>
      </c>
      <c r="AA32" s="32"/>
      <c r="AB32" s="31">
        <f t="shared" si="4"/>
        <v>0</v>
      </c>
      <c r="AC32" s="28"/>
      <c r="AD32" s="31">
        <f t="shared" si="5"/>
        <v>0</v>
      </c>
      <c r="AE32" s="36" t="s">
        <v>28</v>
      </c>
      <c r="AF32" s="37">
        <f>IF(F32&gt;=25000,(25000*$C$46),IF(F32&lt;25000,(F32*$C$46)))</f>
        <v>0</v>
      </c>
      <c r="AG32" s="38">
        <f>IF(F32&gt;=25000,0,IF(F32+J32&gt;=25000,((25000-F32)*$C$46),IF(F32+J32&lt;25000,(J32*$C$46))))</f>
        <v>0</v>
      </c>
      <c r="AH32" s="38">
        <f>IF(F32&gt;=25000,0,IF(F32+J32&gt;=25000,0,IF(F32+J32+N32&gt;=25000,((25000-(F32+J32)))*($C$46),IF(F32+J32+N32&lt;25000,N32*$C$46))))</f>
        <v>0</v>
      </c>
      <c r="AI32" s="38">
        <f>IF(F32&gt;=25000,0,IF(F32+J32+N32&gt;=25000,0,IF(F32+J32+N32+R32&gt;=25000,((25000-(F32+J32+N32)))*($C$46),IF(F32+J32+N32+R32&lt;25000,R32*$C$46))))</f>
        <v>0</v>
      </c>
      <c r="AJ32" s="38">
        <f>IF(F32&gt;=25000,0,IF(F32+J32+N32+R32&gt;=25000,0,IF(F32+J32+N32+R32+V32&gt;=25000,((25000-(F32+J32+N32+R32)))*($C$46),IF(F32+J32+N32+R32+V32&lt;25000,V32*$C$46))))</f>
        <v>0</v>
      </c>
    </row>
    <row r="33" spans="1:36" ht="17.100000000000001" customHeight="1" x14ac:dyDescent="0.25">
      <c r="A33" s="9"/>
      <c r="B33" s="56" t="s">
        <v>1</v>
      </c>
      <c r="C33" s="56"/>
      <c r="D33" s="56"/>
      <c r="E33" s="56"/>
      <c r="F33" s="10">
        <v>0</v>
      </c>
      <c r="G33" s="80"/>
      <c r="H33" s="10">
        <v>0</v>
      </c>
      <c r="I33" s="6"/>
      <c r="J33" s="10">
        <v>0</v>
      </c>
      <c r="K33" s="80"/>
      <c r="L33" s="10">
        <v>0</v>
      </c>
      <c r="M33" s="49"/>
      <c r="N33" s="10">
        <v>0</v>
      </c>
      <c r="O33" s="49"/>
      <c r="P33" s="10">
        <v>0</v>
      </c>
      <c r="Q33" s="49"/>
      <c r="R33" s="10">
        <v>0</v>
      </c>
      <c r="S33" s="80"/>
      <c r="T33" s="10">
        <v>0</v>
      </c>
      <c r="U33" s="49"/>
      <c r="V33" s="10">
        <v>0</v>
      </c>
      <c r="W33" s="80"/>
      <c r="X33" s="10">
        <v>0</v>
      </c>
      <c r="Y33" s="83"/>
      <c r="Z33" s="27">
        <f t="shared" si="3"/>
        <v>0</v>
      </c>
      <c r="AA33" s="27"/>
      <c r="AB33" s="27">
        <f t="shared" si="4"/>
        <v>0</v>
      </c>
      <c r="AC33" s="27"/>
      <c r="AD33" s="27">
        <f t="shared" si="5"/>
        <v>0</v>
      </c>
      <c r="AE33" s="36"/>
      <c r="AF33" s="37">
        <f>SUM(AF29:AF32)</f>
        <v>0</v>
      </c>
      <c r="AG33" s="38">
        <f>SUM(AG29:AG32)</f>
        <v>0</v>
      </c>
      <c r="AH33" s="38">
        <f>SUM(AH29:AH32)</f>
        <v>0</v>
      </c>
      <c r="AI33" s="38">
        <f>SUM(AI29:AI32)</f>
        <v>0</v>
      </c>
      <c r="AJ33" s="38">
        <f>SUM(AJ29:AJ32)</f>
        <v>0</v>
      </c>
    </row>
    <row r="34" spans="1:36" ht="17.100000000000001" customHeight="1" x14ac:dyDescent="0.25">
      <c r="A34" s="9"/>
      <c r="B34" s="41" t="s">
        <v>22</v>
      </c>
      <c r="C34" s="41"/>
      <c r="D34" s="41"/>
      <c r="E34" s="41"/>
      <c r="F34" s="10">
        <v>0</v>
      </c>
      <c r="G34" s="80"/>
      <c r="H34" s="10">
        <v>0</v>
      </c>
      <c r="I34" s="6"/>
      <c r="J34" s="10">
        <v>0</v>
      </c>
      <c r="K34" s="80"/>
      <c r="L34" s="10">
        <v>0</v>
      </c>
      <c r="M34" s="49"/>
      <c r="N34" s="10">
        <v>0</v>
      </c>
      <c r="O34" s="49"/>
      <c r="P34" s="10">
        <v>0</v>
      </c>
      <c r="Q34" s="49"/>
      <c r="R34" s="10">
        <v>0</v>
      </c>
      <c r="S34" s="80"/>
      <c r="T34" s="10">
        <v>0</v>
      </c>
      <c r="U34" s="49"/>
      <c r="V34" s="10">
        <v>0</v>
      </c>
      <c r="W34" s="80"/>
      <c r="X34" s="10">
        <v>0</v>
      </c>
      <c r="Y34" s="83"/>
      <c r="Z34" s="27">
        <f t="shared" si="3"/>
        <v>0</v>
      </c>
      <c r="AA34" s="27"/>
      <c r="AB34" s="27">
        <f t="shared" si="4"/>
        <v>0</v>
      </c>
      <c r="AC34" s="27"/>
      <c r="AD34" s="27">
        <f t="shared" si="5"/>
        <v>0</v>
      </c>
      <c r="AE34" s="36"/>
      <c r="AF34" s="68"/>
      <c r="AG34" s="38"/>
      <c r="AH34" s="38"/>
      <c r="AI34" s="38"/>
      <c r="AJ34" s="38"/>
    </row>
    <row r="35" spans="1:36" ht="17.100000000000001" customHeight="1" x14ac:dyDescent="0.25">
      <c r="A35" s="9"/>
      <c r="B35" s="56" t="s">
        <v>10</v>
      </c>
      <c r="C35" s="56"/>
      <c r="D35" s="56"/>
      <c r="E35" s="56"/>
      <c r="F35" s="10">
        <v>0</v>
      </c>
      <c r="G35" s="80"/>
      <c r="H35" s="10">
        <v>0</v>
      </c>
      <c r="I35" s="6"/>
      <c r="J35" s="10">
        <v>0</v>
      </c>
      <c r="K35" s="80"/>
      <c r="L35" s="10">
        <v>0</v>
      </c>
      <c r="M35" s="49"/>
      <c r="N35" s="10">
        <v>0</v>
      </c>
      <c r="O35" s="49"/>
      <c r="P35" s="10">
        <v>0</v>
      </c>
      <c r="Q35" s="49"/>
      <c r="R35" s="10">
        <v>0</v>
      </c>
      <c r="S35" s="80"/>
      <c r="T35" s="10">
        <v>0</v>
      </c>
      <c r="U35" s="49"/>
      <c r="V35" s="10">
        <v>0</v>
      </c>
      <c r="W35" s="80"/>
      <c r="X35" s="10">
        <v>0</v>
      </c>
      <c r="Y35" s="83"/>
      <c r="Z35" s="27">
        <f t="shared" si="3"/>
        <v>0</v>
      </c>
      <c r="AA35" s="27"/>
      <c r="AB35" s="27">
        <f t="shared" si="4"/>
        <v>0</v>
      </c>
      <c r="AC35" s="27"/>
      <c r="AD35" s="27">
        <f t="shared" si="5"/>
        <v>0</v>
      </c>
      <c r="AE35" s="50"/>
      <c r="AF35" s="50"/>
      <c r="AG35" s="50"/>
      <c r="AH35" s="50"/>
      <c r="AI35" s="50"/>
      <c r="AJ35" s="50"/>
    </row>
    <row r="36" spans="1:36" ht="17.100000000000001" customHeight="1" x14ac:dyDescent="0.25">
      <c r="A36" s="9"/>
      <c r="B36" s="56" t="s">
        <v>11</v>
      </c>
      <c r="C36" s="56"/>
      <c r="D36" s="56"/>
      <c r="E36" s="56"/>
      <c r="F36" s="10">
        <v>0</v>
      </c>
      <c r="G36" s="80"/>
      <c r="H36" s="10">
        <v>0</v>
      </c>
      <c r="I36" s="6"/>
      <c r="J36" s="10">
        <v>0</v>
      </c>
      <c r="K36" s="80"/>
      <c r="L36" s="10">
        <v>0</v>
      </c>
      <c r="M36" s="49"/>
      <c r="N36" s="10">
        <v>0</v>
      </c>
      <c r="O36" s="49"/>
      <c r="P36" s="10">
        <v>0</v>
      </c>
      <c r="Q36" s="49"/>
      <c r="R36" s="10">
        <v>0</v>
      </c>
      <c r="S36" s="80"/>
      <c r="T36" s="10">
        <v>0</v>
      </c>
      <c r="U36" s="49"/>
      <c r="V36" s="10">
        <v>0</v>
      </c>
      <c r="W36" s="80"/>
      <c r="X36" s="10">
        <v>0</v>
      </c>
      <c r="Y36" s="83"/>
      <c r="Z36" s="27">
        <f t="shared" si="3"/>
        <v>0</v>
      </c>
      <c r="AA36" s="27"/>
      <c r="AB36" s="27">
        <f t="shared" si="4"/>
        <v>0</v>
      </c>
      <c r="AC36" s="27"/>
      <c r="AD36" s="27">
        <f t="shared" si="5"/>
        <v>0</v>
      </c>
      <c r="AE36" s="50"/>
      <c r="AF36" s="50"/>
      <c r="AG36" s="50"/>
      <c r="AH36" s="50"/>
      <c r="AI36" s="50"/>
      <c r="AJ36" s="50"/>
    </row>
    <row r="37" spans="1:36" ht="17.100000000000001" customHeight="1" x14ac:dyDescent="0.25">
      <c r="A37" s="9"/>
      <c r="B37" s="56" t="s">
        <v>13</v>
      </c>
      <c r="C37" s="56"/>
      <c r="D37" s="56"/>
      <c r="E37" s="56"/>
      <c r="F37" s="10">
        <v>0</v>
      </c>
      <c r="G37" s="80"/>
      <c r="H37" s="10">
        <v>0</v>
      </c>
      <c r="I37" s="6"/>
      <c r="J37" s="10">
        <v>0</v>
      </c>
      <c r="K37" s="80"/>
      <c r="L37" s="10">
        <v>0</v>
      </c>
      <c r="M37" s="49"/>
      <c r="N37" s="10">
        <v>0</v>
      </c>
      <c r="O37" s="49"/>
      <c r="P37" s="10">
        <v>0</v>
      </c>
      <c r="Q37" s="49"/>
      <c r="R37" s="10">
        <v>0</v>
      </c>
      <c r="S37" s="80"/>
      <c r="T37" s="10">
        <v>0</v>
      </c>
      <c r="U37" s="49"/>
      <c r="V37" s="10">
        <v>0</v>
      </c>
      <c r="W37" s="80"/>
      <c r="X37" s="10">
        <v>0</v>
      </c>
      <c r="Y37" s="83"/>
      <c r="Z37" s="27">
        <f t="shared" si="3"/>
        <v>0</v>
      </c>
      <c r="AA37" s="27"/>
      <c r="AB37" s="27">
        <f t="shared" si="4"/>
        <v>0</v>
      </c>
      <c r="AC37" s="27"/>
      <c r="AD37" s="27">
        <f t="shared" si="5"/>
        <v>0</v>
      </c>
      <c r="AE37" s="50"/>
      <c r="AF37" s="50"/>
      <c r="AG37" s="50"/>
      <c r="AH37" s="50"/>
      <c r="AI37" s="50"/>
      <c r="AJ37" s="50"/>
    </row>
    <row r="38" spans="1:36" ht="17.100000000000001" customHeight="1" x14ac:dyDescent="0.25">
      <c r="A38" s="9"/>
      <c r="B38" s="61" t="s">
        <v>23</v>
      </c>
      <c r="C38" s="56"/>
      <c r="D38" s="56"/>
      <c r="E38" s="56"/>
      <c r="F38" s="18">
        <v>0</v>
      </c>
      <c r="G38" s="84"/>
      <c r="H38" s="18">
        <v>0</v>
      </c>
      <c r="I38" s="6"/>
      <c r="J38" s="18">
        <v>0</v>
      </c>
      <c r="K38" s="84"/>
      <c r="L38" s="18">
        <v>0</v>
      </c>
      <c r="M38" s="49"/>
      <c r="N38" s="18">
        <v>0</v>
      </c>
      <c r="O38" s="49"/>
      <c r="P38" s="18">
        <v>0</v>
      </c>
      <c r="Q38" s="49"/>
      <c r="R38" s="18">
        <v>0</v>
      </c>
      <c r="S38" s="84"/>
      <c r="T38" s="18">
        <v>0</v>
      </c>
      <c r="U38" s="49"/>
      <c r="V38" s="18">
        <v>0</v>
      </c>
      <c r="W38" s="84"/>
      <c r="X38" s="18">
        <v>0</v>
      </c>
      <c r="Y38" s="78"/>
      <c r="Z38" s="31">
        <f t="shared" si="3"/>
        <v>0</v>
      </c>
      <c r="AA38" s="32"/>
      <c r="AB38" s="31">
        <f t="shared" si="4"/>
        <v>0</v>
      </c>
      <c r="AC38" s="28"/>
      <c r="AD38" s="31">
        <f>SUM(F38:X38)</f>
        <v>0</v>
      </c>
      <c r="AE38" s="50"/>
      <c r="AF38" s="50"/>
      <c r="AG38" s="50"/>
      <c r="AH38" s="50"/>
      <c r="AI38" s="50"/>
      <c r="AJ38" s="50"/>
    </row>
    <row r="39" spans="1:36" x14ac:dyDescent="0.25">
      <c r="A39" s="9"/>
      <c r="B39" s="62" t="s">
        <v>7</v>
      </c>
      <c r="C39" s="62"/>
      <c r="D39" s="62"/>
      <c r="E39" s="62"/>
      <c r="F39" s="33">
        <f>SUM(F23:F38)</f>
        <v>0</v>
      </c>
      <c r="G39" s="85"/>
      <c r="H39" s="33">
        <f>SUM(H23:H38)</f>
        <v>0</v>
      </c>
      <c r="I39" s="39"/>
      <c r="J39" s="33">
        <f>SUM(J23:J38)</f>
        <v>0</v>
      </c>
      <c r="K39" s="85"/>
      <c r="L39" s="33">
        <f>SUM(L23:L38)</f>
        <v>0</v>
      </c>
      <c r="M39" s="28"/>
      <c r="N39" s="33">
        <f>SUM(N23:N38)</f>
        <v>0</v>
      </c>
      <c r="O39" s="28"/>
      <c r="P39" s="33">
        <f>SUM(P23:P38)</f>
        <v>0</v>
      </c>
      <c r="Q39" s="28"/>
      <c r="R39" s="33">
        <f>SUM(R23:R38)</f>
        <v>0</v>
      </c>
      <c r="S39" s="85"/>
      <c r="T39" s="33">
        <f>SUM(T23:T38)</f>
        <v>0</v>
      </c>
      <c r="U39" s="28"/>
      <c r="V39" s="33">
        <f>SUM(V23:V38)</f>
        <v>0</v>
      </c>
      <c r="W39" s="85"/>
      <c r="X39" s="33">
        <f>SUM(X23:X38)</f>
        <v>0</v>
      </c>
      <c r="Y39" s="85"/>
      <c r="Z39" s="33">
        <f>SUM(Z23:Z38)</f>
        <v>0</v>
      </c>
      <c r="AA39" s="85"/>
      <c r="AB39" s="33">
        <f>SUM(AB23:AB38)</f>
        <v>0</v>
      </c>
      <c r="AC39" s="28"/>
      <c r="AD39" s="33">
        <f>SUM(AD23:AD38)</f>
        <v>0</v>
      </c>
      <c r="AE39" s="50"/>
      <c r="AF39" s="50"/>
      <c r="AG39" s="50"/>
      <c r="AH39" s="50"/>
      <c r="AI39" s="50"/>
      <c r="AJ39" s="50"/>
    </row>
    <row r="40" spans="1:36" ht="13.5" customHeight="1" x14ac:dyDescent="0.25">
      <c r="A40" s="9"/>
      <c r="B40" s="62"/>
      <c r="C40" s="62"/>
      <c r="D40" s="62"/>
      <c r="E40" s="62"/>
      <c r="F40" s="64"/>
      <c r="G40" s="86"/>
      <c r="H40" s="64"/>
      <c r="I40" s="63"/>
      <c r="J40" s="64"/>
      <c r="K40" s="86"/>
      <c r="L40" s="64"/>
      <c r="M40" s="49"/>
      <c r="N40" s="64"/>
      <c r="O40" s="49"/>
      <c r="P40" s="64"/>
      <c r="Q40" s="49"/>
      <c r="R40" s="64"/>
      <c r="S40" s="86"/>
      <c r="T40" s="64"/>
      <c r="U40" s="49"/>
      <c r="V40" s="64"/>
      <c r="W40" s="86"/>
      <c r="X40" s="64"/>
      <c r="Y40" s="86"/>
      <c r="Z40" s="34"/>
      <c r="AA40" s="96"/>
      <c r="AB40" s="34"/>
      <c r="AC40" s="28"/>
      <c r="AD40" s="34"/>
      <c r="AE40" s="50"/>
      <c r="AF40" s="50"/>
      <c r="AG40" s="50"/>
      <c r="AH40" s="50"/>
      <c r="AI40" s="50"/>
      <c r="AJ40" s="50"/>
    </row>
    <row r="41" spans="1:36" ht="16.5" customHeight="1" x14ac:dyDescent="0.25">
      <c r="A41" s="9"/>
      <c r="B41" s="166" t="s">
        <v>2</v>
      </c>
      <c r="C41" s="70"/>
      <c r="D41" s="41"/>
      <c r="E41" s="41"/>
      <c r="F41" s="21">
        <f>SUM(F20,F39)</f>
        <v>0</v>
      </c>
      <c r="G41" s="87"/>
      <c r="H41" s="21">
        <f>SUM(H20,H39)</f>
        <v>0</v>
      </c>
      <c r="I41" s="8"/>
      <c r="J41" s="21">
        <f>SUM(J20,J39)</f>
        <v>0</v>
      </c>
      <c r="K41" s="87"/>
      <c r="L41" s="21">
        <f>SUM(L20,L39)</f>
        <v>0</v>
      </c>
      <c r="M41" s="28"/>
      <c r="N41" s="21">
        <f>SUM(N20,N39)</f>
        <v>0</v>
      </c>
      <c r="O41" s="28"/>
      <c r="P41" s="21">
        <f>SUM(P20,P39)</f>
        <v>0</v>
      </c>
      <c r="Q41" s="28"/>
      <c r="R41" s="21">
        <f>SUM(R20,R39)</f>
        <v>0</v>
      </c>
      <c r="S41" s="87"/>
      <c r="T41" s="21">
        <f>SUM(T20,T39)</f>
        <v>0</v>
      </c>
      <c r="U41" s="28"/>
      <c r="V41" s="21">
        <f>SUM(V20,V39)</f>
        <v>0</v>
      </c>
      <c r="W41" s="87"/>
      <c r="X41" s="21">
        <f>SUM(X20,X39)</f>
        <v>0</v>
      </c>
      <c r="Y41" s="87"/>
      <c r="Z41" s="21">
        <f>SUM(Z20,Z39)</f>
        <v>0</v>
      </c>
      <c r="AA41" s="87"/>
      <c r="AB41" s="21">
        <f>SUM(AB20,AB39)</f>
        <v>0</v>
      </c>
      <c r="AC41" s="28"/>
      <c r="AD41" s="21">
        <f>SUM(AD20,AD39)</f>
        <v>0</v>
      </c>
      <c r="AE41" s="50"/>
      <c r="AF41" s="50"/>
      <c r="AG41" s="50"/>
      <c r="AH41" s="50"/>
      <c r="AI41" s="50"/>
      <c r="AJ41" s="50"/>
    </row>
    <row r="42" spans="1:36" ht="16.5" customHeight="1" x14ac:dyDescent="0.25">
      <c r="A42" s="9"/>
      <c r="B42" s="166"/>
      <c r="C42" s="70"/>
      <c r="D42" s="41"/>
      <c r="E42" s="41"/>
      <c r="F42" s="21"/>
      <c r="G42" s="87"/>
      <c r="H42" s="21"/>
      <c r="I42" s="8"/>
      <c r="J42" s="21"/>
      <c r="K42" s="87"/>
      <c r="L42" s="21"/>
      <c r="M42" s="28"/>
      <c r="N42" s="21"/>
      <c r="O42" s="28"/>
      <c r="P42" s="21"/>
      <c r="Q42" s="28"/>
      <c r="R42" s="21"/>
      <c r="S42" s="87"/>
      <c r="T42" s="21"/>
      <c r="U42" s="28"/>
      <c r="V42" s="21"/>
      <c r="W42" s="87"/>
      <c r="X42" s="21"/>
      <c r="Y42" s="87"/>
      <c r="Z42" s="21"/>
      <c r="AA42" s="87"/>
      <c r="AB42" s="21"/>
      <c r="AC42" s="28"/>
      <c r="AD42" s="21"/>
      <c r="AE42" s="50"/>
      <c r="AF42" s="50"/>
      <c r="AG42" s="50"/>
      <c r="AH42" s="50"/>
      <c r="AI42" s="50"/>
      <c r="AJ42" s="50"/>
    </row>
    <row r="43" spans="1:36" ht="16.5" customHeight="1" x14ac:dyDescent="0.25">
      <c r="A43" s="9"/>
      <c r="B43" s="166"/>
      <c r="C43" s="70"/>
      <c r="D43" s="41"/>
      <c r="E43" s="41"/>
      <c r="F43" s="21"/>
      <c r="G43" s="87"/>
      <c r="H43" s="21"/>
      <c r="I43" s="8"/>
      <c r="J43" s="21"/>
      <c r="K43" s="87"/>
      <c r="L43" s="21"/>
      <c r="M43" s="28"/>
      <c r="N43" s="21"/>
      <c r="O43" s="28"/>
      <c r="P43" s="21"/>
      <c r="Q43" s="28"/>
      <c r="R43" s="21"/>
      <c r="S43" s="87"/>
      <c r="T43" s="21"/>
      <c r="U43" s="28"/>
      <c r="V43" s="21"/>
      <c r="W43" s="87"/>
      <c r="X43" s="21"/>
      <c r="Y43" s="87"/>
      <c r="Z43" s="21"/>
      <c r="AA43" s="87"/>
      <c r="AB43" s="21"/>
      <c r="AC43" s="28"/>
      <c r="AD43" s="21"/>
      <c r="AE43" s="50"/>
      <c r="AF43" s="50"/>
      <c r="AG43" s="50"/>
      <c r="AH43" s="50"/>
      <c r="AI43" s="50"/>
      <c r="AJ43" s="50"/>
    </row>
    <row r="44" spans="1:36" ht="16.5" customHeight="1" x14ac:dyDescent="0.25">
      <c r="A44" s="9"/>
      <c r="B44" s="65"/>
      <c r="C44" s="172"/>
      <c r="D44" s="41"/>
      <c r="E44" s="41"/>
      <c r="F44" s="21"/>
      <c r="G44" s="87"/>
      <c r="H44" s="21"/>
      <c r="I44" s="8"/>
      <c r="J44" s="21"/>
      <c r="K44" s="87"/>
      <c r="L44" s="21"/>
      <c r="M44" s="28"/>
      <c r="N44" s="21"/>
      <c r="O44" s="28"/>
      <c r="P44" s="21"/>
      <c r="Q44" s="28"/>
      <c r="R44" s="21"/>
      <c r="S44" s="87"/>
      <c r="T44" s="21"/>
      <c r="U44" s="28"/>
      <c r="V44" s="21"/>
      <c r="W44" s="87"/>
      <c r="X44" s="21"/>
      <c r="Y44" s="87"/>
      <c r="Z44" s="21"/>
      <c r="AA44" s="87"/>
      <c r="AB44" s="21"/>
      <c r="AC44" s="28"/>
      <c r="AD44" s="21"/>
      <c r="AE44" s="50"/>
      <c r="AF44" s="50"/>
      <c r="AG44" s="50"/>
      <c r="AH44" s="50"/>
      <c r="AI44" s="50"/>
      <c r="AJ44" s="50"/>
    </row>
    <row r="45" spans="1:36" s="70" customFormat="1" ht="45" customHeight="1" x14ac:dyDescent="0.25">
      <c r="A45" s="167"/>
      <c r="B45" s="168"/>
      <c r="C45" s="169"/>
      <c r="D45" s="169"/>
      <c r="E45" s="171"/>
      <c r="F45" s="170"/>
      <c r="H45" s="21"/>
      <c r="I45" s="87"/>
      <c r="J45" s="21"/>
      <c r="K45" s="88"/>
      <c r="L45" s="26"/>
      <c r="M45" s="69"/>
      <c r="N45" s="26"/>
      <c r="O45" s="69"/>
      <c r="P45" s="26"/>
      <c r="Q45" s="69"/>
      <c r="R45" s="26"/>
      <c r="S45" s="88"/>
      <c r="T45" s="26"/>
      <c r="U45" s="69"/>
      <c r="V45" s="26"/>
      <c r="W45" s="88"/>
      <c r="X45" s="26"/>
      <c r="Y45" s="88"/>
      <c r="Z45" s="26"/>
      <c r="AA45" s="88"/>
      <c r="AB45" s="26"/>
      <c r="AC45" s="69"/>
      <c r="AD45" s="26"/>
    </row>
    <row r="46" spans="1:36" ht="17.100000000000001" customHeight="1" x14ac:dyDescent="0.3">
      <c r="A46" s="9"/>
      <c r="B46" s="223" t="s">
        <v>44</v>
      </c>
      <c r="C46" s="43">
        <v>0</v>
      </c>
      <c r="D46" s="202"/>
      <c r="E46" s="202" t="s">
        <v>18</v>
      </c>
      <c r="F46" s="35">
        <f>IF('ActiveX Link'!B7=1,ROUND((F41-(SUM(F29:F32,F23,F38)))*($C$46)+AF33,0),0)</f>
        <v>0</v>
      </c>
      <c r="G46" s="32"/>
      <c r="H46" s="35">
        <f>IF('ActiveX Link'!B7=1,ROUND((H41-(SUM(H29:H32,H23,H38)))*($C$46)+AG33,0),0)</f>
        <v>0</v>
      </c>
      <c r="I46" s="39"/>
      <c r="J46" s="35">
        <f>IF('ActiveX Link'!B7=1,ROUND((J41-(SUM(J29:J32,J23,J38)))*($C$46)+AG33,0),0)</f>
        <v>0</v>
      </c>
      <c r="K46" s="32"/>
      <c r="L46" s="35">
        <f>IF('ActiveX Link'!B7=1,ROUND((L41-(SUM(L29:L32,L23,L38)))*($C$46)+AH33,0),0)</f>
        <v>0</v>
      </c>
      <c r="M46" s="28"/>
      <c r="N46" s="35">
        <f>IF('ActiveX Link'!B7=1,ROUND((N41-(SUM(N29:N32,N23,N38)))*($C$46)+AH33,0),0)</f>
        <v>0</v>
      </c>
      <c r="O46" s="28"/>
      <c r="P46" s="35">
        <f>IF('ActiveX Link'!B7=1,ROUND((P41-(SUM(P29:P32,P23,P38)))*($C$46)+AJ33,0),0)</f>
        <v>0</v>
      </c>
      <c r="Q46" s="28"/>
      <c r="R46" s="35">
        <f>IF('ActiveX Link'!B7=1,ROUND((R41-(SUM(R29:R32,R23,R38)))*($C$46)+AI33,0),0)</f>
        <v>0</v>
      </c>
      <c r="S46" s="32"/>
      <c r="T46" s="35">
        <f>IF('ActiveX Link'!B7=1,ROUND((T41-(SUM(T29:T32,T23,T38)))*($C$46)+AJ33,0),0)</f>
        <v>0</v>
      </c>
      <c r="U46" s="28"/>
      <c r="V46" s="35">
        <f>IF('ActiveX Link'!B7=1,ROUND((V41-(SUM(V29:V32,V23,V38)))*($C$46)+AJ33,0),0)</f>
        <v>0</v>
      </c>
      <c r="W46" s="32"/>
      <c r="X46" s="35">
        <f>IF('ActiveX Link'!B7=1,ROUND((X41-(SUM(X29:X32,X23,X38)))*($C$46)+AK33,0),0)</f>
        <v>0</v>
      </c>
      <c r="Y46" s="32"/>
      <c r="Z46" s="32">
        <f t="shared" ref="Z46:Z48" si="6">SUM(F46,J46,N46,R46,V46)</f>
        <v>0</v>
      </c>
      <c r="AA46" s="32"/>
      <c r="AB46" s="35">
        <f>SUM(H46,L46,P46,T46,X46)</f>
        <v>0</v>
      </c>
      <c r="AC46" s="28"/>
      <c r="AD46" s="35">
        <f>SUM(F46:X46)</f>
        <v>0</v>
      </c>
      <c r="AE46" s="50"/>
      <c r="AF46" s="50"/>
      <c r="AG46" s="50"/>
      <c r="AH46" s="50"/>
      <c r="AI46" s="50"/>
      <c r="AJ46" s="50"/>
    </row>
    <row r="47" spans="1:36" ht="17.100000000000001" customHeight="1" x14ac:dyDescent="0.3">
      <c r="A47" s="9"/>
      <c r="B47" s="9" t="s">
        <v>45</v>
      </c>
      <c r="C47" s="43">
        <v>0</v>
      </c>
      <c r="D47" s="202"/>
      <c r="E47" s="202" t="s">
        <v>18</v>
      </c>
      <c r="F47" s="8">
        <f>IF('ActiveX Link'!B7=2,F41*$C$47,0)</f>
        <v>0</v>
      </c>
      <c r="G47" s="30"/>
      <c r="H47" s="8">
        <f>IF('ActiveX Link'!B7=2,H41*$C$47,0)</f>
        <v>0</v>
      </c>
      <c r="I47" s="8"/>
      <c r="J47" s="8">
        <f>IF('ActiveX Link'!B7=2,J41*$C$47,0)</f>
        <v>0</v>
      </c>
      <c r="K47" s="30"/>
      <c r="L47" s="8">
        <f>IF('ActiveX Link'!B7=2,L41*$C$47,0)</f>
        <v>0</v>
      </c>
      <c r="M47" s="8"/>
      <c r="N47" s="8">
        <f>IF('ActiveX Link'!B7=2,N41*$C$47,0)</f>
        <v>0</v>
      </c>
      <c r="O47" s="8"/>
      <c r="P47" s="8">
        <f>IF('ActiveX Link'!B7=2,P41*$C$47,0)</f>
        <v>0</v>
      </c>
      <c r="Q47" s="8"/>
      <c r="R47" s="8">
        <f>IF('ActiveX Link'!B7=2,R41*$C$47,0)</f>
        <v>0</v>
      </c>
      <c r="S47" s="30"/>
      <c r="T47" s="8">
        <f>IF('ActiveX Link'!B7=2,T41*$C$47,0)</f>
        <v>0</v>
      </c>
      <c r="U47" s="8"/>
      <c r="V47" s="8">
        <f>IF('ActiveX Link'!B7=2,V41*$C$47,0)</f>
        <v>0</v>
      </c>
      <c r="W47" s="30"/>
      <c r="X47" s="8">
        <f>IF('ActiveX Link'!B7=2,X41*$C$47,0)</f>
        <v>0</v>
      </c>
      <c r="Y47" s="30"/>
      <c r="Z47" s="32">
        <f t="shared" si="6"/>
        <v>0</v>
      </c>
      <c r="AA47" s="32"/>
      <c r="AB47" s="35">
        <f t="shared" ref="AB47:AB48" si="7">SUM(H47,L47,P47,T47,X47)</f>
        <v>0</v>
      </c>
      <c r="AC47" s="28"/>
      <c r="AD47" s="35">
        <f>SUM(F47:X47)</f>
        <v>0</v>
      </c>
      <c r="AE47" s="50"/>
      <c r="AF47" s="50"/>
      <c r="AG47" s="50"/>
      <c r="AH47" s="50"/>
      <c r="AI47" s="50"/>
      <c r="AJ47" s="50"/>
    </row>
    <row r="48" spans="1:36" ht="17.100000000000001" customHeight="1" x14ac:dyDescent="0.3">
      <c r="A48" s="9"/>
      <c r="B48" s="9" t="s">
        <v>43</v>
      </c>
      <c r="C48" s="43">
        <v>0</v>
      </c>
      <c r="D48" s="202"/>
      <c r="E48" s="202" t="s">
        <v>18</v>
      </c>
      <c r="F48" s="8">
        <f>IF('ActiveX Link'!B7=3,ROUND(F41*($C$48)/(1-$C$48),0),0)</f>
        <v>0</v>
      </c>
      <c r="G48" s="30"/>
      <c r="H48" s="8">
        <f>IF('ActiveX Link'!B7=3,ROUND(H41*($C$48)/(1-$C$48),0),0)</f>
        <v>0</v>
      </c>
      <c r="I48" s="40"/>
      <c r="J48" s="8">
        <f>IF('ActiveX Link'!B7=3,ROUND(J41*($C$48)/(1-$C$48),0),0)</f>
        <v>0</v>
      </c>
      <c r="K48" s="30"/>
      <c r="L48" s="8">
        <f>IF('ActiveX Link'!B7=3,ROUND(L41*($C$48)/(1-$C$48),0),0)</f>
        <v>0</v>
      </c>
      <c r="M48" s="40"/>
      <c r="N48" s="8">
        <f>IF('ActiveX Link'!B7=3,ROUND(N41*($C$48)/(1-$C$48),0),0)</f>
        <v>0</v>
      </c>
      <c r="O48" s="40"/>
      <c r="P48" s="8">
        <f>IF('ActiveX Link'!B7=3,ROUND(P41*($C$48)/(1-$C$48),0),0)</f>
        <v>0</v>
      </c>
      <c r="Q48" s="40"/>
      <c r="R48" s="8">
        <f>IF('ActiveX Link'!B7=3,ROUND(R41*($C$48)/(1-$C$48),0),0)</f>
        <v>0</v>
      </c>
      <c r="S48" s="30"/>
      <c r="T48" s="8">
        <f>IF('ActiveX Link'!B7=3,ROUND(T41*($C$48)/(1-$C$48),0),0)</f>
        <v>0</v>
      </c>
      <c r="U48" s="40"/>
      <c r="V48" s="8">
        <f>IF('ActiveX Link'!B7=3,ROUND(V41*($C$48)/(1-$C$48),0),0)</f>
        <v>0</v>
      </c>
      <c r="W48" s="30"/>
      <c r="X48" s="8">
        <f>IF('ActiveX Link'!B7=3,ROUND(X41*($C$48)/(1-$C$48),0),0)</f>
        <v>0</v>
      </c>
      <c r="Y48" s="30"/>
      <c r="Z48" s="32">
        <f t="shared" si="6"/>
        <v>0</v>
      </c>
      <c r="AA48" s="32"/>
      <c r="AB48" s="35">
        <f t="shared" si="7"/>
        <v>0</v>
      </c>
      <c r="AC48" s="28"/>
      <c r="AD48" s="35">
        <f>SUM(F48:X48)</f>
        <v>0</v>
      </c>
      <c r="AE48" s="50"/>
      <c r="AF48" s="50"/>
      <c r="AG48" s="50"/>
      <c r="AH48" s="50"/>
      <c r="AI48" s="50"/>
      <c r="AJ48" s="50"/>
    </row>
    <row r="49" spans="1:36" ht="6" customHeight="1" x14ac:dyDescent="0.25">
      <c r="A49" s="9"/>
      <c r="B49" s="125"/>
      <c r="C49" s="125"/>
      <c r="D49" s="125"/>
      <c r="E49" s="125"/>
      <c r="F49" s="4"/>
      <c r="G49" s="89"/>
      <c r="H49" s="4"/>
      <c r="I49" s="8"/>
      <c r="J49" s="4"/>
      <c r="K49" s="89"/>
      <c r="L49" s="4"/>
      <c r="M49" s="28"/>
      <c r="N49" s="4"/>
      <c r="O49" s="28"/>
      <c r="P49" s="4"/>
      <c r="Q49" s="28"/>
      <c r="R49" s="4"/>
      <c r="S49" s="89"/>
      <c r="T49" s="4"/>
      <c r="U49" s="28"/>
      <c r="V49" s="4"/>
      <c r="W49" s="89"/>
      <c r="X49" s="4"/>
      <c r="Y49" s="89"/>
      <c r="Z49" s="4"/>
      <c r="AA49" s="89"/>
      <c r="AB49" s="4"/>
      <c r="AC49" s="28"/>
      <c r="AD49" s="4"/>
      <c r="AE49" s="50"/>
      <c r="AF49" s="50"/>
      <c r="AG49" s="50"/>
      <c r="AH49" s="50"/>
      <c r="AI49" s="50"/>
      <c r="AJ49" s="50"/>
    </row>
    <row r="50" spans="1:36" ht="17.100000000000001" customHeight="1" thickBot="1" x14ac:dyDescent="0.3">
      <c r="A50" s="11"/>
      <c r="B50" s="126" t="s">
        <v>3</v>
      </c>
      <c r="C50" s="126"/>
      <c r="D50" s="126"/>
      <c r="E50" s="126"/>
      <c r="F50" s="15">
        <f>SUM(F41,F46:F48)</f>
        <v>0</v>
      </c>
      <c r="G50" s="90"/>
      <c r="H50" s="15">
        <f>SUM(H41,H46:H48)</f>
        <v>0</v>
      </c>
      <c r="I50" s="22"/>
      <c r="J50" s="15">
        <f>SUM(J41,J46:J48)</f>
        <v>0</v>
      </c>
      <c r="K50" s="90"/>
      <c r="L50" s="15">
        <f>SUM(L41,L46:L48)</f>
        <v>0</v>
      </c>
      <c r="M50" s="28"/>
      <c r="N50" s="15">
        <f>SUM(N41,N46:N48)</f>
        <v>0</v>
      </c>
      <c r="O50" s="28"/>
      <c r="P50" s="15">
        <f>SUM(P41,P46:P48)</f>
        <v>0</v>
      </c>
      <c r="Q50" s="28"/>
      <c r="R50" s="15">
        <f>SUM(R41,R46:R48)</f>
        <v>0</v>
      </c>
      <c r="S50" s="90"/>
      <c r="T50" s="15">
        <f>SUM(T41,T46:T48)</f>
        <v>0</v>
      </c>
      <c r="U50" s="28"/>
      <c r="V50" s="15">
        <f>SUM(V41,V46:V48)</f>
        <v>0</v>
      </c>
      <c r="W50" s="90"/>
      <c r="X50" s="15">
        <f>SUM(X41,X46:X48)</f>
        <v>0</v>
      </c>
      <c r="Y50" s="90"/>
      <c r="Z50" s="15">
        <f>SUM(Z41,Z46:Z48)</f>
        <v>0</v>
      </c>
      <c r="AA50" s="90"/>
      <c r="AB50" s="15">
        <f>SUM(AB41,AB46:AB48)</f>
        <v>0</v>
      </c>
      <c r="AC50" s="28"/>
      <c r="AD50" s="15">
        <f>SUM(AD41,AD46:AD48)</f>
        <v>0</v>
      </c>
      <c r="AE50" s="50"/>
      <c r="AF50" s="50"/>
      <c r="AG50" s="50"/>
      <c r="AH50" s="50"/>
      <c r="AI50" s="50"/>
      <c r="AJ50" s="50"/>
    </row>
    <row r="51" spans="1:36" ht="17.100000000000001" customHeight="1" thickTop="1" x14ac:dyDescent="0.25">
      <c r="A51" s="1"/>
      <c r="B51" s="232"/>
      <c r="C51" s="232"/>
      <c r="D51" s="232"/>
      <c r="E51" s="232"/>
      <c r="F51" s="232"/>
      <c r="G51" s="232"/>
      <c r="H51" s="232"/>
      <c r="I51" s="232"/>
      <c r="J51" s="232"/>
      <c r="K51" s="203"/>
      <c r="L51" s="204"/>
      <c r="M51" s="28"/>
      <c r="N51" s="28"/>
      <c r="O51" s="28"/>
      <c r="P51" s="28"/>
      <c r="Q51" s="28"/>
      <c r="R51" s="28"/>
      <c r="S51" s="205"/>
      <c r="T51" s="28"/>
      <c r="U51" s="28"/>
      <c r="V51" s="28"/>
      <c r="W51" s="205"/>
      <c r="X51" s="28"/>
      <c r="Y51" s="205"/>
      <c r="Z51" s="28"/>
      <c r="AA51" s="205"/>
      <c r="AB51" s="28"/>
      <c r="AC51" s="28"/>
      <c r="AD51" s="28"/>
      <c r="AE51" s="50"/>
      <c r="AF51" s="50"/>
      <c r="AG51" s="50"/>
      <c r="AH51" s="50"/>
      <c r="AI51" s="50"/>
      <c r="AJ51" s="50"/>
    </row>
    <row r="52" spans="1:36" ht="17.100000000000001" customHeight="1" x14ac:dyDescent="0.3">
      <c r="A52" s="1"/>
      <c r="B52" s="72" t="s">
        <v>88</v>
      </c>
      <c r="C52" s="72"/>
      <c r="D52" s="72"/>
      <c r="E52" s="72"/>
      <c r="F52" s="206">
        <f>(IF(F46&gt;0,"0",(ROUND((F41-(SUM(F29:F32,F23,F38)))*($C$46)+AF33,0))-F47-F48))</f>
        <v>0</v>
      </c>
      <c r="G52" s="206"/>
      <c r="H52" s="206">
        <f>(IF(H46&gt;0,"0",(ROUND((H41-(SUM(H29:H32,H23,H38)))*($C$46)+AH33,0))-H47-H48))</f>
        <v>0</v>
      </c>
      <c r="I52" s="206"/>
      <c r="J52" s="206">
        <f>(IF(J46&gt;0,"0",(ROUND((J41-(SUM(J29:J32,J23,J38)))*($C$46)+AJ33,0))-J47-J48))</f>
        <v>0</v>
      </c>
      <c r="K52" s="206"/>
      <c r="L52" s="206">
        <f>(IF(L46&gt;0,"0",(ROUND((L41-(SUM(L29:L32,L23,L38)))*($C$46)+AL33,0))-L47-L48))</f>
        <v>0</v>
      </c>
      <c r="M52" s="206"/>
      <c r="N52" s="206">
        <f>(IF(N46&gt;0,"0",(ROUND((N41-(SUM(N29:N32,N23,N38)))*($C$46)+AN33,0))-N47-N48))</f>
        <v>0</v>
      </c>
      <c r="O52" s="206"/>
      <c r="P52" s="206">
        <f>(IF(P46&gt;0,"0",(ROUND((P41-(SUM(P29:P32,P23,P38)))*($C$46)+AP33,0))-P47-P48))</f>
        <v>0</v>
      </c>
      <c r="Q52" s="206"/>
      <c r="R52" s="206">
        <f>(IF(R46&gt;0,"0",(ROUND((R41-(SUM(R29:R32,R23,R38)))*($C$46)+AR33,0))-R47-R48))</f>
        <v>0</v>
      </c>
      <c r="S52" s="206"/>
      <c r="T52" s="206">
        <f>(IF(T46&gt;0,"0",(ROUND((T41-(SUM(T29:T32,T23,T38)))*($C$46)+AT33,0))-T47-T48))</f>
        <v>0</v>
      </c>
      <c r="U52" s="206"/>
      <c r="V52" s="206">
        <f>(IF(V46&gt;0,"0",(ROUND((V41-(SUM(V29:V32,V23,V38)))*($C$46)+AV33,0))-V47-V48))</f>
        <v>0</v>
      </c>
      <c r="W52" s="206"/>
      <c r="X52" s="206">
        <f>(IF(X46&gt;0,"0",(ROUND((X41-(SUM(X29:X32,X23,X38)))*($C$46)+AX33,0))-X47-X48))</f>
        <v>0</v>
      </c>
      <c r="Y52" s="206"/>
      <c r="Z52" s="32">
        <f t="shared" ref="Z52" si="8">SUM(F52,J52,N52,R52,V52)</f>
        <v>0</v>
      </c>
      <c r="AA52" s="200"/>
      <c r="AB52" s="32">
        <f>SUM(H52,L52,P52,T52,X52)</f>
        <v>0</v>
      </c>
      <c r="AC52" s="28"/>
      <c r="AD52" s="32">
        <f>SUM(F52:X52)</f>
        <v>0</v>
      </c>
      <c r="AE52" s="50"/>
      <c r="AF52" s="50"/>
      <c r="AG52" s="50"/>
      <c r="AH52" s="50"/>
      <c r="AI52" s="50"/>
      <c r="AJ52" s="50"/>
    </row>
    <row r="53" spans="1:36" ht="17.100000000000001" customHeight="1" x14ac:dyDescent="0.25">
      <c r="A53" s="1"/>
      <c r="B53" s="36"/>
      <c r="C53" s="72"/>
      <c r="D53" s="72"/>
      <c r="E53" s="72"/>
      <c r="F53" s="207"/>
      <c r="G53" s="200"/>
      <c r="H53" s="207"/>
      <c r="I53" s="207"/>
      <c r="J53" s="207"/>
      <c r="K53" s="200"/>
      <c r="L53" s="207"/>
      <c r="M53" s="28"/>
      <c r="N53" s="207"/>
      <c r="O53" s="28"/>
      <c r="P53" s="207"/>
      <c r="Q53" s="28"/>
      <c r="R53" s="207"/>
      <c r="S53" s="200"/>
      <c r="T53" s="207"/>
      <c r="U53" s="28"/>
      <c r="V53" s="207"/>
      <c r="W53" s="200"/>
      <c r="X53" s="207"/>
      <c r="Y53" s="200"/>
      <c r="Z53" s="207"/>
      <c r="AA53" s="200"/>
      <c r="AB53" s="207"/>
      <c r="AC53" s="28"/>
      <c r="AD53" s="208">
        <f>SUM(AD50:AD52)</f>
        <v>0</v>
      </c>
      <c r="AE53" s="50"/>
      <c r="AF53" s="50"/>
      <c r="AG53" s="50"/>
      <c r="AH53" s="50"/>
      <c r="AI53" s="50"/>
      <c r="AJ53" s="50"/>
    </row>
    <row r="54" spans="1:36" ht="17.100000000000001" customHeight="1" x14ac:dyDescent="0.25">
      <c r="A54" s="1"/>
      <c r="B54" s="72"/>
      <c r="C54" s="66"/>
      <c r="D54" s="66"/>
      <c r="E54" s="66"/>
      <c r="F54" s="67"/>
      <c r="G54" s="91"/>
      <c r="H54" s="67"/>
      <c r="I54" s="67"/>
      <c r="J54" s="67"/>
      <c r="K54" s="91"/>
      <c r="L54" s="67"/>
      <c r="M54" s="49"/>
      <c r="N54" s="67"/>
      <c r="O54" s="49"/>
      <c r="P54" s="67"/>
      <c r="Q54" s="49"/>
      <c r="R54" s="67"/>
      <c r="S54" s="91"/>
      <c r="T54" s="67"/>
      <c r="U54" s="49"/>
      <c r="V54" s="67"/>
      <c r="W54" s="91"/>
      <c r="X54" s="67"/>
      <c r="Y54" s="91"/>
      <c r="Z54" s="67"/>
      <c r="AA54" s="91"/>
      <c r="AB54" s="67"/>
      <c r="AC54" s="49"/>
      <c r="AD54" s="67"/>
      <c r="AE54" s="50"/>
      <c r="AF54" s="50"/>
      <c r="AG54" s="50"/>
      <c r="AH54" s="50"/>
      <c r="AI54" s="50"/>
      <c r="AJ54" s="50"/>
    </row>
    <row r="55" spans="1:36" ht="17.100000000000001" customHeight="1" x14ac:dyDescent="0.25">
      <c r="A55" s="1"/>
      <c r="B55" s="49" t="s">
        <v>94</v>
      </c>
      <c r="C55" s="1"/>
      <c r="D55" s="1"/>
      <c r="E55" s="1"/>
      <c r="F55" s="12"/>
      <c r="H55" s="12"/>
      <c r="I55" s="12"/>
      <c r="J55" s="12"/>
      <c r="L55" s="12"/>
      <c r="N55" s="12"/>
      <c r="P55" s="12"/>
      <c r="R55" s="12"/>
      <c r="T55" s="12"/>
      <c r="V55" s="12"/>
      <c r="X55" s="12"/>
      <c r="Z55" s="12"/>
      <c r="AB55" s="12"/>
      <c r="AD55" s="12"/>
    </row>
    <row r="56" spans="1:36" ht="17.100000000000001" customHeight="1" x14ac:dyDescent="0.25">
      <c r="A56" s="1"/>
      <c r="B56" s="1"/>
      <c r="C56" s="1"/>
      <c r="D56" s="1"/>
      <c r="E56" s="1"/>
      <c r="F56" s="12"/>
      <c r="H56" s="12"/>
      <c r="I56" s="12"/>
      <c r="J56" s="12"/>
      <c r="L56" s="12"/>
      <c r="N56" s="12"/>
      <c r="P56" s="12"/>
      <c r="R56" s="12"/>
      <c r="T56" s="12"/>
      <c r="V56" s="12"/>
      <c r="X56" s="12"/>
      <c r="Z56" s="12"/>
      <c r="AB56" s="12"/>
      <c r="AD56" s="12"/>
    </row>
    <row r="57" spans="1:36" ht="17.100000000000001" customHeight="1" x14ac:dyDescent="0.25">
      <c r="A57" s="1"/>
      <c r="B57" s="1"/>
      <c r="C57" s="1"/>
      <c r="D57" s="1"/>
      <c r="E57" s="1"/>
      <c r="F57" s="12"/>
      <c r="H57" s="12"/>
      <c r="I57" s="12"/>
      <c r="J57" s="12"/>
      <c r="L57" s="12"/>
      <c r="N57" s="12"/>
      <c r="P57" s="12"/>
      <c r="R57" s="12"/>
      <c r="T57" s="12"/>
      <c r="V57" s="12"/>
      <c r="X57" s="12"/>
      <c r="Z57" s="12"/>
      <c r="AB57" s="12"/>
      <c r="AD57" s="12"/>
    </row>
    <row r="58" spans="1:36" ht="17.100000000000001" customHeight="1" x14ac:dyDescent="0.25">
      <c r="A58" s="1"/>
      <c r="B58" s="1"/>
      <c r="C58" s="1"/>
      <c r="D58" s="1"/>
      <c r="E58" s="1"/>
      <c r="F58" s="12"/>
      <c r="H58" s="12"/>
      <c r="I58" s="12"/>
      <c r="J58" s="12"/>
      <c r="L58" s="12"/>
      <c r="N58" s="12"/>
      <c r="P58" s="12"/>
      <c r="R58" s="12"/>
      <c r="T58" s="12"/>
      <c r="V58" s="12"/>
      <c r="X58" s="12"/>
      <c r="Z58" s="12"/>
      <c r="AB58" s="12"/>
      <c r="AD58" s="12"/>
    </row>
    <row r="59" spans="1:36" ht="17.100000000000001" customHeight="1" x14ac:dyDescent="0.25">
      <c r="A59" s="1"/>
      <c r="B59" s="1"/>
      <c r="C59" s="1"/>
      <c r="D59" s="1"/>
      <c r="E59" s="1"/>
      <c r="F59" s="12"/>
      <c r="H59" s="12"/>
      <c r="I59" s="12"/>
      <c r="J59" s="12"/>
      <c r="L59" s="12"/>
      <c r="N59" s="12"/>
      <c r="P59" s="12"/>
      <c r="R59" s="12"/>
      <c r="T59" s="12"/>
      <c r="V59" s="12"/>
      <c r="X59" s="12"/>
      <c r="Z59" s="12"/>
      <c r="AB59" s="12"/>
      <c r="AD59" s="12"/>
    </row>
    <row r="60" spans="1:36" ht="17.100000000000001" customHeight="1" x14ac:dyDescent="0.25">
      <c r="A60" s="1"/>
      <c r="B60" s="1"/>
      <c r="C60" s="1"/>
      <c r="D60" s="1"/>
      <c r="E60" s="1"/>
      <c r="F60" s="12"/>
      <c r="H60" s="12"/>
      <c r="I60" s="12"/>
      <c r="J60" s="12"/>
      <c r="L60" s="12"/>
      <c r="N60" s="12"/>
      <c r="P60" s="12"/>
      <c r="R60" s="12"/>
      <c r="T60" s="12"/>
      <c r="V60" s="12"/>
      <c r="X60" s="12"/>
      <c r="Z60" s="12"/>
      <c r="AB60" s="12"/>
      <c r="AD60" s="12"/>
    </row>
    <row r="61" spans="1:36" ht="17.100000000000001" customHeight="1" x14ac:dyDescent="0.25">
      <c r="A61" s="1"/>
      <c r="B61" s="1"/>
      <c r="C61" s="1"/>
      <c r="D61" s="1"/>
      <c r="E61" s="1"/>
      <c r="F61" s="12"/>
      <c r="H61" s="12"/>
      <c r="I61" s="12"/>
      <c r="J61" s="12"/>
      <c r="L61" s="12"/>
      <c r="N61" s="12"/>
      <c r="P61" s="12"/>
      <c r="R61" s="12"/>
      <c r="T61" s="12"/>
      <c r="V61" s="12"/>
      <c r="X61" s="12"/>
      <c r="Z61" s="12"/>
      <c r="AB61" s="12"/>
      <c r="AD61" s="12"/>
    </row>
    <row r="62" spans="1:36" s="1" customFormat="1" ht="17.100000000000001" customHeight="1" x14ac:dyDescent="0.25">
      <c r="F62" s="12"/>
      <c r="G62" s="92"/>
      <c r="H62" s="12"/>
      <c r="I62" s="12"/>
      <c r="J62" s="12"/>
      <c r="K62" s="92"/>
      <c r="L62" s="12"/>
      <c r="N62" s="12"/>
      <c r="P62" s="12"/>
      <c r="R62" s="12"/>
      <c r="S62" s="92"/>
      <c r="T62" s="12"/>
      <c r="V62" s="12"/>
      <c r="W62" s="92"/>
      <c r="X62" s="12"/>
      <c r="Y62" s="92"/>
      <c r="Z62" s="12"/>
      <c r="AA62" s="92"/>
      <c r="AB62" s="12"/>
      <c r="AD62" s="12"/>
    </row>
    <row r="63" spans="1:36" s="1" customFormat="1" ht="17.100000000000001" customHeight="1" x14ac:dyDescent="0.25">
      <c r="F63" s="12"/>
      <c r="G63" s="92"/>
      <c r="H63" s="12"/>
      <c r="I63" s="12"/>
      <c r="J63" s="12"/>
      <c r="K63" s="92"/>
      <c r="L63" s="12"/>
      <c r="N63" s="12"/>
      <c r="P63" s="12"/>
      <c r="R63" s="12"/>
      <c r="S63" s="92"/>
      <c r="T63" s="12"/>
      <c r="V63" s="12"/>
      <c r="W63" s="92"/>
      <c r="X63" s="12"/>
      <c r="Y63" s="92"/>
      <c r="Z63" s="12"/>
      <c r="AA63" s="92"/>
      <c r="AB63" s="12"/>
      <c r="AD63" s="12"/>
    </row>
    <row r="64" spans="1:36" s="1" customFormat="1" ht="17.100000000000001" customHeight="1" x14ac:dyDescent="0.25">
      <c r="F64" s="12"/>
      <c r="G64" s="92"/>
      <c r="H64" s="12"/>
      <c r="I64" s="12"/>
      <c r="J64" s="12"/>
      <c r="K64" s="92"/>
      <c r="L64" s="12"/>
      <c r="N64" s="12"/>
      <c r="P64" s="12"/>
      <c r="R64" s="12"/>
      <c r="S64" s="92"/>
      <c r="T64" s="12"/>
      <c r="V64" s="12"/>
      <c r="W64" s="92"/>
      <c r="X64" s="12"/>
      <c r="Y64" s="92"/>
      <c r="Z64" s="12"/>
      <c r="AA64" s="92"/>
      <c r="AB64" s="12"/>
      <c r="AD64" s="12"/>
    </row>
    <row r="65" spans="6:30" s="1" customFormat="1" ht="17.100000000000001" customHeight="1" x14ac:dyDescent="0.25">
      <c r="F65" s="12"/>
      <c r="G65" s="92"/>
      <c r="H65" s="12"/>
      <c r="I65" s="12"/>
      <c r="J65" s="12"/>
      <c r="K65" s="92"/>
      <c r="L65" s="12"/>
      <c r="N65" s="12"/>
      <c r="P65" s="12"/>
      <c r="R65" s="12"/>
      <c r="S65" s="92"/>
      <c r="T65" s="12"/>
      <c r="V65" s="12"/>
      <c r="W65" s="92"/>
      <c r="X65" s="12"/>
      <c r="Y65" s="92"/>
      <c r="Z65" s="12"/>
      <c r="AA65" s="92"/>
      <c r="AB65" s="12"/>
      <c r="AD65" s="12"/>
    </row>
    <row r="66" spans="6:30" s="1" customFormat="1" ht="17.100000000000001" customHeight="1" x14ac:dyDescent="0.25">
      <c r="F66" s="12"/>
      <c r="G66" s="92"/>
      <c r="H66" s="12"/>
      <c r="I66" s="12"/>
      <c r="J66" s="12"/>
      <c r="K66" s="92"/>
      <c r="L66" s="12"/>
      <c r="N66" s="12"/>
      <c r="P66" s="12"/>
      <c r="R66" s="12"/>
      <c r="S66" s="92"/>
      <c r="T66" s="12"/>
      <c r="V66" s="12"/>
      <c r="W66" s="92"/>
      <c r="X66" s="12"/>
      <c r="Y66" s="92"/>
      <c r="Z66" s="12"/>
      <c r="AA66" s="92"/>
      <c r="AB66" s="12"/>
      <c r="AD66" s="12"/>
    </row>
    <row r="67" spans="6:30" s="1" customFormat="1" x14ac:dyDescent="0.25">
      <c r="F67" s="12"/>
      <c r="G67" s="92"/>
      <c r="H67" s="12"/>
      <c r="I67" s="12"/>
      <c r="J67" s="12"/>
      <c r="K67" s="92"/>
      <c r="L67" s="12"/>
      <c r="N67" s="12"/>
      <c r="P67" s="12"/>
      <c r="R67" s="12"/>
      <c r="S67" s="92"/>
      <c r="T67" s="12"/>
      <c r="V67" s="12"/>
      <c r="W67" s="92"/>
      <c r="X67" s="12"/>
      <c r="Y67" s="92"/>
      <c r="Z67" s="12"/>
      <c r="AA67" s="92"/>
      <c r="AB67" s="12"/>
      <c r="AD67" s="12"/>
    </row>
    <row r="68" spans="6:30" s="1" customFormat="1" x14ac:dyDescent="0.25">
      <c r="F68" s="12"/>
      <c r="G68" s="92"/>
      <c r="H68" s="12"/>
      <c r="I68" s="12"/>
      <c r="J68" s="12"/>
      <c r="K68" s="92"/>
      <c r="L68" s="12"/>
      <c r="N68" s="12"/>
      <c r="P68" s="12"/>
      <c r="R68" s="12"/>
      <c r="S68" s="92"/>
      <c r="T68" s="12"/>
      <c r="V68" s="12"/>
      <c r="W68" s="92"/>
      <c r="X68" s="12"/>
      <c r="Y68" s="92"/>
      <c r="Z68" s="12"/>
      <c r="AA68" s="92"/>
      <c r="AB68" s="12"/>
      <c r="AD68" s="12"/>
    </row>
    <row r="69" spans="6:30" s="1" customFormat="1" x14ac:dyDescent="0.25">
      <c r="F69" s="12"/>
      <c r="G69" s="92"/>
      <c r="H69" s="12"/>
      <c r="I69" s="12"/>
      <c r="J69" s="12"/>
      <c r="K69" s="92"/>
      <c r="L69" s="12"/>
      <c r="N69" s="12"/>
      <c r="P69" s="12"/>
      <c r="R69" s="12"/>
      <c r="S69" s="92"/>
      <c r="T69" s="12"/>
      <c r="V69" s="12"/>
      <c r="W69" s="92"/>
      <c r="X69" s="12"/>
      <c r="Y69" s="92"/>
      <c r="Z69" s="12"/>
      <c r="AA69" s="92"/>
      <c r="AB69" s="12"/>
      <c r="AD69" s="12"/>
    </row>
    <row r="70" spans="6:30" s="1" customFormat="1" x14ac:dyDescent="0.25">
      <c r="F70" s="12"/>
      <c r="G70" s="92"/>
      <c r="H70" s="12"/>
      <c r="I70" s="12"/>
      <c r="J70" s="12"/>
      <c r="K70" s="92"/>
      <c r="L70" s="12"/>
      <c r="N70" s="12"/>
      <c r="P70" s="12"/>
      <c r="R70" s="12"/>
      <c r="S70" s="92"/>
      <c r="T70" s="12"/>
      <c r="V70" s="12"/>
      <c r="W70" s="92"/>
      <c r="X70" s="12"/>
      <c r="Y70" s="92"/>
      <c r="Z70" s="12"/>
      <c r="AA70" s="92"/>
      <c r="AB70" s="12"/>
      <c r="AD70" s="12"/>
    </row>
    <row r="71" spans="6:30" s="1" customFormat="1" x14ac:dyDescent="0.25">
      <c r="F71" s="12"/>
      <c r="G71" s="92"/>
      <c r="H71" s="12"/>
      <c r="I71" s="12"/>
      <c r="J71" s="12"/>
      <c r="K71" s="92"/>
      <c r="L71" s="12"/>
      <c r="N71" s="12"/>
      <c r="P71" s="12"/>
      <c r="R71" s="12"/>
      <c r="S71" s="92"/>
      <c r="T71" s="12"/>
      <c r="V71" s="12"/>
      <c r="W71" s="92"/>
      <c r="X71" s="12"/>
      <c r="Y71" s="92"/>
      <c r="Z71" s="12"/>
      <c r="AA71" s="92"/>
      <c r="AB71" s="12"/>
      <c r="AD71" s="12"/>
    </row>
    <row r="72" spans="6:30" s="1" customFormat="1" x14ac:dyDescent="0.25">
      <c r="F72" s="12"/>
      <c r="G72" s="92"/>
      <c r="H72" s="12"/>
      <c r="I72" s="12"/>
      <c r="J72" s="12"/>
      <c r="K72" s="92"/>
      <c r="L72" s="12"/>
      <c r="N72" s="12"/>
      <c r="P72" s="12"/>
      <c r="R72" s="12"/>
      <c r="S72" s="92"/>
      <c r="T72" s="12"/>
      <c r="V72" s="12"/>
      <c r="W72" s="92"/>
      <c r="X72" s="12"/>
      <c r="Y72" s="92"/>
      <c r="Z72" s="12"/>
      <c r="AA72" s="92"/>
      <c r="AB72" s="12"/>
      <c r="AD72" s="12"/>
    </row>
    <row r="73" spans="6:30" s="1" customFormat="1" x14ac:dyDescent="0.25">
      <c r="F73" s="12"/>
      <c r="G73" s="92"/>
      <c r="H73" s="12"/>
      <c r="I73" s="12"/>
      <c r="J73" s="12"/>
      <c r="K73" s="92"/>
      <c r="L73" s="12"/>
      <c r="N73" s="12"/>
      <c r="P73" s="12"/>
      <c r="R73" s="12"/>
      <c r="S73" s="92"/>
      <c r="T73" s="12"/>
      <c r="V73" s="12"/>
      <c r="W73" s="92"/>
      <c r="X73" s="12"/>
      <c r="Y73" s="92"/>
      <c r="Z73" s="12"/>
      <c r="AA73" s="92"/>
      <c r="AB73" s="12"/>
      <c r="AD73" s="12"/>
    </row>
    <row r="74" spans="6:30" s="1" customFormat="1" x14ac:dyDescent="0.25">
      <c r="F74" s="12"/>
      <c r="G74" s="92"/>
      <c r="H74" s="12"/>
      <c r="I74" s="12"/>
      <c r="J74" s="12"/>
      <c r="K74" s="92"/>
      <c r="L74" s="12"/>
      <c r="N74" s="12"/>
      <c r="P74" s="12"/>
      <c r="R74" s="12"/>
      <c r="S74" s="92"/>
      <c r="T74" s="12"/>
      <c r="V74" s="12"/>
      <c r="W74" s="92"/>
      <c r="X74" s="12"/>
      <c r="Y74" s="92"/>
      <c r="Z74" s="12"/>
      <c r="AA74" s="92"/>
      <c r="AB74" s="12"/>
      <c r="AD74" s="12"/>
    </row>
    <row r="75" spans="6:30" s="1" customFormat="1" x14ac:dyDescent="0.25">
      <c r="F75" s="12"/>
      <c r="G75" s="92"/>
      <c r="H75" s="12"/>
      <c r="I75" s="12"/>
      <c r="J75" s="12"/>
      <c r="K75" s="92"/>
      <c r="L75" s="12"/>
      <c r="N75" s="12"/>
      <c r="P75" s="12"/>
      <c r="R75" s="12"/>
      <c r="S75" s="92"/>
      <c r="T75" s="12"/>
      <c r="V75" s="12"/>
      <c r="W75" s="92"/>
      <c r="X75" s="12"/>
      <c r="Y75" s="92"/>
      <c r="Z75" s="12"/>
      <c r="AA75" s="92"/>
      <c r="AB75" s="12"/>
      <c r="AD75" s="12"/>
    </row>
    <row r="76" spans="6:30" s="1" customFormat="1" x14ac:dyDescent="0.25">
      <c r="F76" s="12"/>
      <c r="G76" s="92"/>
      <c r="H76" s="12"/>
      <c r="I76" s="12"/>
      <c r="J76" s="12"/>
      <c r="K76" s="92"/>
      <c r="L76" s="12"/>
      <c r="N76" s="12"/>
      <c r="P76" s="12"/>
      <c r="R76" s="12"/>
      <c r="S76" s="92"/>
      <c r="T76" s="12"/>
      <c r="V76" s="12"/>
      <c r="W76" s="92"/>
      <c r="X76" s="12"/>
      <c r="Y76" s="92"/>
      <c r="Z76" s="12"/>
      <c r="AA76" s="92"/>
      <c r="AB76" s="12"/>
      <c r="AD76" s="12"/>
    </row>
    <row r="77" spans="6:30" s="1" customFormat="1" x14ac:dyDescent="0.25">
      <c r="F77" s="12"/>
      <c r="G77" s="92"/>
      <c r="H77" s="12"/>
      <c r="I77" s="12"/>
      <c r="J77" s="12"/>
      <c r="K77" s="92"/>
      <c r="L77" s="12"/>
      <c r="N77" s="12"/>
      <c r="P77" s="12"/>
      <c r="R77" s="12"/>
      <c r="S77" s="92"/>
      <c r="T77" s="12"/>
      <c r="V77" s="12"/>
      <c r="W77" s="92"/>
      <c r="X77" s="12"/>
      <c r="Y77" s="92"/>
      <c r="Z77" s="12"/>
      <c r="AA77" s="92"/>
      <c r="AB77" s="12"/>
      <c r="AD77" s="12"/>
    </row>
    <row r="78" spans="6:30" s="1" customFormat="1" x14ac:dyDescent="0.25">
      <c r="F78" s="12"/>
      <c r="G78" s="92"/>
      <c r="H78" s="12"/>
      <c r="I78" s="12"/>
      <c r="J78" s="12"/>
      <c r="K78" s="92"/>
      <c r="L78" s="12"/>
      <c r="N78" s="12"/>
      <c r="P78" s="12"/>
      <c r="R78" s="12"/>
      <c r="S78" s="92"/>
      <c r="T78" s="12"/>
      <c r="V78" s="12"/>
      <c r="W78" s="92"/>
      <c r="X78" s="12"/>
      <c r="Y78" s="92"/>
      <c r="Z78" s="12"/>
      <c r="AA78" s="92"/>
      <c r="AB78" s="12"/>
      <c r="AD78" s="12"/>
    </row>
    <row r="79" spans="6:30" s="1" customFormat="1" x14ac:dyDescent="0.25">
      <c r="F79" s="12"/>
      <c r="G79" s="92"/>
      <c r="H79" s="12"/>
      <c r="I79" s="12"/>
      <c r="J79" s="12"/>
      <c r="K79" s="92"/>
      <c r="L79" s="12"/>
      <c r="N79" s="12"/>
      <c r="P79" s="12"/>
      <c r="R79" s="12"/>
      <c r="S79" s="92"/>
      <c r="T79" s="12"/>
      <c r="V79" s="12"/>
      <c r="W79" s="92"/>
      <c r="X79" s="12"/>
      <c r="Y79" s="92"/>
      <c r="Z79" s="12"/>
      <c r="AA79" s="92"/>
      <c r="AB79" s="12"/>
      <c r="AD79" s="12"/>
    </row>
    <row r="80" spans="6:30" s="1" customFormat="1" x14ac:dyDescent="0.25">
      <c r="F80" s="12"/>
      <c r="G80" s="92"/>
      <c r="H80" s="12"/>
      <c r="I80" s="12"/>
      <c r="J80" s="12"/>
      <c r="K80" s="92"/>
      <c r="L80" s="12"/>
      <c r="N80" s="12"/>
      <c r="P80" s="12"/>
      <c r="R80" s="12"/>
      <c r="S80" s="92"/>
      <c r="T80" s="12"/>
      <c r="V80" s="12"/>
      <c r="W80" s="92"/>
      <c r="X80" s="12"/>
      <c r="Y80" s="92"/>
      <c r="Z80" s="12"/>
      <c r="AA80" s="92"/>
      <c r="AB80" s="12"/>
      <c r="AD80" s="12"/>
    </row>
    <row r="81" spans="6:30" s="1" customFormat="1" x14ac:dyDescent="0.25">
      <c r="F81" s="12"/>
      <c r="G81" s="92"/>
      <c r="H81" s="12"/>
      <c r="I81" s="12"/>
      <c r="J81" s="12"/>
      <c r="K81" s="92"/>
      <c r="L81" s="12"/>
      <c r="N81" s="12"/>
      <c r="P81" s="12"/>
      <c r="R81" s="12"/>
      <c r="S81" s="92"/>
      <c r="T81" s="12"/>
      <c r="V81" s="12"/>
      <c r="W81" s="92"/>
      <c r="X81" s="12"/>
      <c r="Y81" s="92"/>
      <c r="Z81" s="12"/>
      <c r="AA81" s="92"/>
      <c r="AB81" s="12"/>
      <c r="AD81" s="12"/>
    </row>
    <row r="82" spans="6:30" s="1" customFormat="1" x14ac:dyDescent="0.25">
      <c r="F82" s="12"/>
      <c r="G82" s="92"/>
      <c r="H82" s="12"/>
      <c r="I82" s="12"/>
      <c r="J82" s="12"/>
      <c r="K82" s="92"/>
      <c r="L82" s="12"/>
      <c r="N82" s="12"/>
      <c r="P82" s="12"/>
      <c r="R82" s="12"/>
      <c r="S82" s="92"/>
      <c r="T82" s="12"/>
      <c r="V82" s="12"/>
      <c r="W82" s="92"/>
      <c r="X82" s="12"/>
      <c r="Y82" s="92"/>
      <c r="Z82" s="12"/>
      <c r="AA82" s="92"/>
      <c r="AB82" s="12"/>
      <c r="AD82" s="12"/>
    </row>
    <row r="83" spans="6:30" s="1" customFormat="1" x14ac:dyDescent="0.25">
      <c r="F83" s="12"/>
      <c r="G83" s="92"/>
      <c r="H83" s="12"/>
      <c r="I83" s="12"/>
      <c r="J83" s="12"/>
      <c r="K83" s="92"/>
      <c r="L83" s="12"/>
      <c r="N83" s="12"/>
      <c r="P83" s="12"/>
      <c r="R83" s="12"/>
      <c r="S83" s="92"/>
      <c r="T83" s="12"/>
      <c r="V83" s="12"/>
      <c r="W83" s="92"/>
      <c r="X83" s="12"/>
      <c r="Y83" s="92"/>
      <c r="Z83" s="12"/>
      <c r="AA83" s="92"/>
      <c r="AB83" s="12"/>
      <c r="AD83" s="12"/>
    </row>
    <row r="84" spans="6:30" s="1" customFormat="1" x14ac:dyDescent="0.25">
      <c r="F84" s="12"/>
      <c r="G84" s="92"/>
      <c r="H84" s="12"/>
      <c r="I84" s="12"/>
      <c r="J84" s="12"/>
      <c r="K84" s="92"/>
      <c r="L84" s="12"/>
      <c r="N84" s="12"/>
      <c r="P84" s="12"/>
      <c r="R84" s="12"/>
      <c r="S84" s="92"/>
      <c r="T84" s="12"/>
      <c r="V84" s="12"/>
      <c r="W84" s="92"/>
      <c r="X84" s="12"/>
      <c r="Y84" s="92"/>
      <c r="Z84" s="12"/>
      <c r="AA84" s="92"/>
      <c r="AB84" s="12"/>
      <c r="AD84" s="12"/>
    </row>
    <row r="85" spans="6:30" s="1" customFormat="1" x14ac:dyDescent="0.25">
      <c r="F85" s="12"/>
      <c r="G85" s="92"/>
      <c r="H85" s="12"/>
      <c r="I85" s="12"/>
      <c r="J85" s="12"/>
      <c r="K85" s="92"/>
      <c r="L85" s="12"/>
      <c r="N85" s="12"/>
      <c r="P85" s="12"/>
      <c r="R85" s="12"/>
      <c r="S85" s="92"/>
      <c r="T85" s="12"/>
      <c r="V85" s="12"/>
      <c r="W85" s="92"/>
      <c r="X85" s="12"/>
      <c r="Y85" s="92"/>
      <c r="Z85" s="12"/>
      <c r="AA85" s="92"/>
      <c r="AB85" s="12"/>
      <c r="AD85" s="12"/>
    </row>
    <row r="86" spans="6:30" s="1" customFormat="1" x14ac:dyDescent="0.25">
      <c r="F86" s="12"/>
      <c r="G86" s="92"/>
      <c r="H86" s="12"/>
      <c r="I86" s="12"/>
      <c r="J86" s="12"/>
      <c r="K86" s="92"/>
      <c r="L86" s="12"/>
      <c r="N86" s="12"/>
      <c r="P86" s="12"/>
      <c r="R86" s="12"/>
      <c r="S86" s="92"/>
      <c r="T86" s="12"/>
      <c r="V86" s="12"/>
      <c r="W86" s="92"/>
      <c r="X86" s="12"/>
      <c r="Y86" s="92"/>
      <c r="Z86" s="12"/>
      <c r="AA86" s="92"/>
      <c r="AB86" s="12"/>
      <c r="AD86" s="12"/>
    </row>
    <row r="87" spans="6:30" s="1" customFormat="1" x14ac:dyDescent="0.25">
      <c r="F87" s="12"/>
      <c r="G87" s="92"/>
      <c r="H87" s="12"/>
      <c r="I87" s="12"/>
      <c r="J87" s="12"/>
      <c r="K87" s="92"/>
      <c r="L87" s="12"/>
      <c r="N87" s="12"/>
      <c r="P87" s="12"/>
      <c r="R87" s="12"/>
      <c r="S87" s="92"/>
      <c r="T87" s="12"/>
      <c r="V87" s="12"/>
      <c r="W87" s="92"/>
      <c r="X87" s="12"/>
      <c r="Y87" s="92"/>
      <c r="Z87" s="12"/>
      <c r="AA87" s="92"/>
      <c r="AB87" s="12"/>
      <c r="AD87" s="12"/>
    </row>
    <row r="88" spans="6:30" s="1" customFormat="1" x14ac:dyDescent="0.25">
      <c r="F88" s="12"/>
      <c r="G88" s="92"/>
      <c r="H88" s="12"/>
      <c r="I88" s="12"/>
      <c r="J88" s="12"/>
      <c r="K88" s="92"/>
      <c r="L88" s="12"/>
      <c r="N88" s="12"/>
      <c r="P88" s="12"/>
      <c r="R88" s="12"/>
      <c r="S88" s="92"/>
      <c r="T88" s="12"/>
      <c r="V88" s="12"/>
      <c r="W88" s="92"/>
      <c r="X88" s="12"/>
      <c r="Y88" s="92"/>
      <c r="Z88" s="12"/>
      <c r="AA88" s="92"/>
      <c r="AB88" s="12"/>
      <c r="AD88" s="12"/>
    </row>
    <row r="89" spans="6:30" s="1" customFormat="1" x14ac:dyDescent="0.25">
      <c r="F89" s="12"/>
      <c r="G89" s="92"/>
      <c r="H89" s="12"/>
      <c r="I89" s="12"/>
      <c r="J89" s="12"/>
      <c r="K89" s="92"/>
      <c r="L89" s="12"/>
      <c r="N89" s="12"/>
      <c r="P89" s="12"/>
      <c r="R89" s="12"/>
      <c r="S89" s="92"/>
      <c r="T89" s="12"/>
      <c r="V89" s="12"/>
      <c r="W89" s="92"/>
      <c r="X89" s="12"/>
      <c r="Y89" s="92"/>
      <c r="Z89" s="12"/>
      <c r="AA89" s="92"/>
      <c r="AB89" s="12"/>
      <c r="AD89" s="12"/>
    </row>
    <row r="90" spans="6:30" s="1" customFormat="1" x14ac:dyDescent="0.25">
      <c r="F90" s="12"/>
      <c r="G90" s="92"/>
      <c r="H90" s="12"/>
      <c r="I90" s="12"/>
      <c r="J90" s="12"/>
      <c r="K90" s="92"/>
      <c r="L90" s="12"/>
      <c r="N90" s="12"/>
      <c r="P90" s="12"/>
      <c r="R90" s="12"/>
      <c r="S90" s="92"/>
      <c r="T90" s="12"/>
      <c r="V90" s="12"/>
      <c r="W90" s="92"/>
      <c r="X90" s="12"/>
      <c r="Y90" s="92"/>
      <c r="Z90" s="12"/>
      <c r="AA90" s="92"/>
      <c r="AB90" s="12"/>
      <c r="AD90" s="12"/>
    </row>
    <row r="91" spans="6:30" s="1" customFormat="1" x14ac:dyDescent="0.25">
      <c r="F91" s="12"/>
      <c r="G91" s="92"/>
      <c r="H91" s="12"/>
      <c r="I91" s="12"/>
      <c r="J91" s="12"/>
      <c r="K91" s="92"/>
      <c r="L91" s="12"/>
      <c r="N91" s="12"/>
      <c r="P91" s="12"/>
      <c r="R91" s="12"/>
      <c r="S91" s="92"/>
      <c r="T91" s="12"/>
      <c r="V91" s="12"/>
      <c r="W91" s="92"/>
      <c r="X91" s="12"/>
      <c r="Y91" s="92"/>
      <c r="Z91" s="12"/>
      <c r="AA91" s="92"/>
      <c r="AB91" s="12"/>
      <c r="AD91" s="12"/>
    </row>
    <row r="92" spans="6:30" s="1" customFormat="1" x14ac:dyDescent="0.25">
      <c r="F92" s="12"/>
      <c r="G92" s="92"/>
      <c r="H92" s="12"/>
      <c r="I92" s="12"/>
      <c r="J92" s="12"/>
      <c r="K92" s="92"/>
      <c r="L92" s="12"/>
      <c r="N92" s="12"/>
      <c r="P92" s="12"/>
      <c r="R92" s="12"/>
      <c r="S92" s="92"/>
      <c r="T92" s="12"/>
      <c r="V92" s="12"/>
      <c r="W92" s="92"/>
      <c r="X92" s="12"/>
      <c r="Y92" s="92"/>
      <c r="Z92" s="12"/>
      <c r="AA92" s="92"/>
      <c r="AB92" s="12"/>
      <c r="AD92" s="12"/>
    </row>
    <row r="93" spans="6:30" s="1" customFormat="1" x14ac:dyDescent="0.25">
      <c r="F93" s="12"/>
      <c r="G93" s="92"/>
      <c r="H93" s="12"/>
      <c r="I93" s="12"/>
      <c r="J93" s="12"/>
      <c r="K93" s="92"/>
      <c r="L93" s="12"/>
      <c r="N93" s="12"/>
      <c r="P93" s="12"/>
      <c r="R93" s="12"/>
      <c r="S93" s="92"/>
      <c r="T93" s="12"/>
      <c r="V93" s="12"/>
      <c r="W93" s="92"/>
      <c r="X93" s="12"/>
      <c r="Y93" s="92"/>
      <c r="Z93" s="12"/>
      <c r="AA93" s="92"/>
      <c r="AB93" s="12"/>
      <c r="AD93" s="12"/>
    </row>
    <row r="94" spans="6:30" s="1" customFormat="1" x14ac:dyDescent="0.25">
      <c r="F94" s="12"/>
      <c r="G94" s="92"/>
      <c r="H94" s="12"/>
      <c r="I94" s="12"/>
      <c r="J94" s="12"/>
      <c r="K94" s="92"/>
      <c r="L94" s="12"/>
      <c r="N94" s="12"/>
      <c r="P94" s="12"/>
      <c r="R94" s="12"/>
      <c r="S94" s="92"/>
      <c r="T94" s="12"/>
      <c r="V94" s="12"/>
      <c r="W94" s="92"/>
      <c r="X94" s="12"/>
      <c r="Y94" s="92"/>
      <c r="Z94" s="12"/>
      <c r="AA94" s="92"/>
      <c r="AB94" s="12"/>
      <c r="AD94" s="12"/>
    </row>
    <row r="95" spans="6:30" s="1" customFormat="1" x14ac:dyDescent="0.25">
      <c r="F95" s="12"/>
      <c r="G95" s="92"/>
      <c r="H95" s="12"/>
      <c r="I95" s="12"/>
      <c r="J95" s="12"/>
      <c r="K95" s="92"/>
      <c r="L95" s="12"/>
      <c r="N95" s="12"/>
      <c r="P95" s="12"/>
      <c r="R95" s="12"/>
      <c r="S95" s="92"/>
      <c r="T95" s="12"/>
      <c r="V95" s="12"/>
      <c r="W95" s="92"/>
      <c r="X95" s="12"/>
      <c r="Y95" s="92"/>
      <c r="Z95" s="12"/>
      <c r="AA95" s="92"/>
      <c r="AB95" s="12"/>
      <c r="AD95" s="12"/>
    </row>
    <row r="96" spans="6:30" s="1" customFormat="1" x14ac:dyDescent="0.25">
      <c r="F96" s="12"/>
      <c r="G96" s="92"/>
      <c r="H96" s="12"/>
      <c r="I96" s="12"/>
      <c r="J96" s="12"/>
      <c r="K96" s="92"/>
      <c r="L96" s="12"/>
      <c r="N96" s="12"/>
      <c r="P96" s="12"/>
      <c r="R96" s="12"/>
      <c r="S96" s="92"/>
      <c r="T96" s="12"/>
      <c r="V96" s="12"/>
      <c r="W96" s="92"/>
      <c r="X96" s="12"/>
      <c r="Y96" s="92"/>
      <c r="Z96" s="12"/>
      <c r="AA96" s="92"/>
      <c r="AB96" s="12"/>
      <c r="AD96" s="12"/>
    </row>
    <row r="97" spans="6:30" s="1" customFormat="1" x14ac:dyDescent="0.25">
      <c r="F97" s="12"/>
      <c r="G97" s="92"/>
      <c r="H97" s="12"/>
      <c r="I97" s="12"/>
      <c r="J97" s="12"/>
      <c r="K97" s="92"/>
      <c r="L97" s="12"/>
      <c r="N97" s="12"/>
      <c r="P97" s="12"/>
      <c r="R97" s="12"/>
      <c r="S97" s="92"/>
      <c r="T97" s="12"/>
      <c r="V97" s="12"/>
      <c r="W97" s="92"/>
      <c r="X97" s="12"/>
      <c r="Y97" s="92"/>
      <c r="Z97" s="12"/>
      <c r="AA97" s="92"/>
      <c r="AB97" s="12"/>
      <c r="AD97" s="12"/>
    </row>
    <row r="98" spans="6:30" s="1" customFormat="1" x14ac:dyDescent="0.25">
      <c r="F98" s="12"/>
      <c r="G98" s="92"/>
      <c r="H98" s="12"/>
      <c r="I98" s="12"/>
      <c r="J98" s="12"/>
      <c r="K98" s="92"/>
      <c r="L98" s="12"/>
      <c r="N98" s="12"/>
      <c r="P98" s="12"/>
      <c r="R98" s="12"/>
      <c r="S98" s="92"/>
      <c r="T98" s="12"/>
      <c r="V98" s="12"/>
      <c r="W98" s="92"/>
      <c r="X98" s="12"/>
      <c r="Y98" s="92"/>
      <c r="Z98" s="12"/>
      <c r="AA98" s="92"/>
      <c r="AB98" s="12"/>
      <c r="AD98" s="12"/>
    </row>
    <row r="99" spans="6:30" s="1" customFormat="1" x14ac:dyDescent="0.25">
      <c r="F99" s="12"/>
      <c r="G99" s="92"/>
      <c r="H99" s="12"/>
      <c r="I99" s="12"/>
      <c r="J99" s="12"/>
      <c r="K99" s="92"/>
      <c r="L99" s="12"/>
      <c r="N99" s="12"/>
      <c r="P99" s="12"/>
      <c r="R99" s="12"/>
      <c r="S99" s="92"/>
      <c r="T99" s="12"/>
      <c r="V99" s="12"/>
      <c r="W99" s="92"/>
      <c r="X99" s="12"/>
      <c r="Y99" s="92"/>
      <c r="Z99" s="12"/>
      <c r="AA99" s="92"/>
      <c r="AB99" s="12"/>
      <c r="AD99" s="12"/>
    </row>
    <row r="100" spans="6:30" s="1" customFormat="1" x14ac:dyDescent="0.25">
      <c r="F100" s="12"/>
      <c r="G100" s="92"/>
      <c r="H100" s="12"/>
      <c r="I100" s="12"/>
      <c r="J100" s="12"/>
      <c r="K100" s="92"/>
      <c r="L100" s="12"/>
      <c r="N100" s="12"/>
      <c r="P100" s="12"/>
      <c r="R100" s="12"/>
      <c r="S100" s="92"/>
      <c r="T100" s="12"/>
      <c r="V100" s="12"/>
      <c r="W100" s="92"/>
      <c r="X100" s="12"/>
      <c r="Y100" s="92"/>
      <c r="Z100" s="12"/>
      <c r="AA100" s="92"/>
      <c r="AB100" s="12"/>
      <c r="AD100" s="12"/>
    </row>
    <row r="101" spans="6:30" s="1" customFormat="1" x14ac:dyDescent="0.25">
      <c r="F101" s="12"/>
      <c r="G101" s="92"/>
      <c r="H101" s="12"/>
      <c r="I101" s="12"/>
      <c r="J101" s="12"/>
      <c r="K101" s="92"/>
      <c r="L101" s="12"/>
      <c r="N101" s="12"/>
      <c r="P101" s="12"/>
      <c r="R101" s="12"/>
      <c r="S101" s="92"/>
      <c r="T101" s="12"/>
      <c r="V101" s="12"/>
      <c r="W101" s="92"/>
      <c r="X101" s="12"/>
      <c r="Y101" s="92"/>
      <c r="Z101" s="12"/>
      <c r="AA101" s="92"/>
      <c r="AB101" s="12"/>
      <c r="AD101" s="12"/>
    </row>
    <row r="102" spans="6:30" s="1" customFormat="1" x14ac:dyDescent="0.25">
      <c r="F102" s="12"/>
      <c r="G102" s="92"/>
      <c r="H102" s="12"/>
      <c r="I102" s="12"/>
      <c r="J102" s="12"/>
      <c r="K102" s="92"/>
      <c r="L102" s="12"/>
      <c r="N102" s="12"/>
      <c r="P102" s="12"/>
      <c r="R102" s="12"/>
      <c r="S102" s="92"/>
      <c r="T102" s="12"/>
      <c r="V102" s="12"/>
      <c r="W102" s="92"/>
      <c r="X102" s="12"/>
      <c r="Y102" s="92"/>
      <c r="Z102" s="12"/>
      <c r="AA102" s="92"/>
      <c r="AB102" s="12"/>
      <c r="AD102" s="12"/>
    </row>
    <row r="103" spans="6:30" s="1" customFormat="1" x14ac:dyDescent="0.25">
      <c r="F103" s="12"/>
      <c r="G103" s="92"/>
      <c r="H103" s="12"/>
      <c r="I103" s="12"/>
      <c r="J103" s="12"/>
      <c r="K103" s="92"/>
      <c r="L103" s="12"/>
      <c r="N103" s="12"/>
      <c r="P103" s="12"/>
      <c r="R103" s="12"/>
      <c r="S103" s="92"/>
      <c r="T103" s="12"/>
      <c r="V103" s="12"/>
      <c r="W103" s="92"/>
      <c r="X103" s="12"/>
      <c r="Y103" s="92"/>
      <c r="Z103" s="12"/>
      <c r="AA103" s="92"/>
      <c r="AB103" s="12"/>
      <c r="AD103" s="12"/>
    </row>
    <row r="104" spans="6:30" s="1" customFormat="1" x14ac:dyDescent="0.25">
      <c r="F104" s="12"/>
      <c r="G104" s="92"/>
      <c r="H104" s="12"/>
      <c r="I104" s="12"/>
      <c r="J104" s="12"/>
      <c r="K104" s="92"/>
      <c r="L104" s="12"/>
      <c r="N104" s="12"/>
      <c r="P104" s="12"/>
      <c r="R104" s="12"/>
      <c r="S104" s="92"/>
      <c r="T104" s="12"/>
      <c r="V104" s="12"/>
      <c r="W104" s="92"/>
      <c r="X104" s="12"/>
      <c r="Y104" s="92"/>
      <c r="Z104" s="12"/>
      <c r="AA104" s="92"/>
      <c r="AB104" s="12"/>
      <c r="AD104" s="12"/>
    </row>
    <row r="105" spans="6:30" s="1" customFormat="1" x14ac:dyDescent="0.25">
      <c r="F105" s="12"/>
      <c r="G105" s="92"/>
      <c r="H105" s="12"/>
      <c r="I105" s="12"/>
      <c r="J105" s="12"/>
      <c r="K105" s="92"/>
      <c r="L105" s="12"/>
      <c r="N105" s="12"/>
      <c r="P105" s="12"/>
      <c r="R105" s="12"/>
      <c r="S105" s="92"/>
      <c r="T105" s="12"/>
      <c r="V105" s="12"/>
      <c r="W105" s="92"/>
      <c r="X105" s="12"/>
      <c r="Y105" s="92"/>
      <c r="Z105" s="12"/>
      <c r="AA105" s="92"/>
      <c r="AB105" s="12"/>
      <c r="AD105" s="12"/>
    </row>
    <row r="106" spans="6:30" s="1" customFormat="1" x14ac:dyDescent="0.25">
      <c r="F106" s="12"/>
      <c r="G106" s="92"/>
      <c r="H106" s="12"/>
      <c r="I106" s="12"/>
      <c r="J106" s="12"/>
      <c r="K106" s="92"/>
      <c r="L106" s="12"/>
      <c r="N106" s="12"/>
      <c r="P106" s="12"/>
      <c r="R106" s="12"/>
      <c r="S106" s="92"/>
      <c r="T106" s="12"/>
      <c r="V106" s="12"/>
      <c r="W106" s="92"/>
      <c r="X106" s="12"/>
      <c r="Y106" s="92"/>
      <c r="Z106" s="12"/>
      <c r="AA106" s="92"/>
      <c r="AB106" s="12"/>
      <c r="AD106" s="12"/>
    </row>
    <row r="107" spans="6:30" s="1" customFormat="1" x14ac:dyDescent="0.25">
      <c r="F107" s="12"/>
      <c r="G107" s="92"/>
      <c r="H107" s="12"/>
      <c r="I107" s="12"/>
      <c r="J107" s="12"/>
      <c r="K107" s="92"/>
      <c r="L107" s="12"/>
      <c r="N107" s="12"/>
      <c r="P107" s="12"/>
      <c r="R107" s="12"/>
      <c r="S107" s="92"/>
      <c r="T107" s="12"/>
      <c r="V107" s="12"/>
      <c r="W107" s="92"/>
      <c r="X107" s="12"/>
      <c r="Y107" s="92"/>
      <c r="Z107" s="12"/>
      <c r="AA107" s="92"/>
      <c r="AB107" s="12"/>
      <c r="AD107" s="12"/>
    </row>
    <row r="108" spans="6:30" s="1" customFormat="1" x14ac:dyDescent="0.25">
      <c r="F108" s="12"/>
      <c r="G108" s="92"/>
      <c r="H108" s="12"/>
      <c r="I108" s="12"/>
      <c r="J108" s="12"/>
      <c r="K108" s="92"/>
      <c r="L108" s="12"/>
      <c r="N108" s="12"/>
      <c r="P108" s="12"/>
      <c r="R108" s="12"/>
      <c r="S108" s="92"/>
      <c r="T108" s="12"/>
      <c r="V108" s="12"/>
      <c r="W108" s="92"/>
      <c r="X108" s="12"/>
      <c r="Y108" s="92"/>
      <c r="Z108" s="12"/>
      <c r="AA108" s="92"/>
      <c r="AB108" s="12"/>
      <c r="AD108" s="12"/>
    </row>
    <row r="109" spans="6:30" s="1" customFormat="1" x14ac:dyDescent="0.25">
      <c r="F109" s="12"/>
      <c r="G109" s="92"/>
      <c r="H109" s="12"/>
      <c r="I109" s="12"/>
      <c r="J109" s="12"/>
      <c r="K109" s="92"/>
      <c r="L109" s="12"/>
      <c r="N109" s="12"/>
      <c r="P109" s="12"/>
      <c r="R109" s="12"/>
      <c r="S109" s="92"/>
      <c r="T109" s="12"/>
      <c r="V109" s="12"/>
      <c r="W109" s="92"/>
      <c r="X109" s="12"/>
      <c r="Y109" s="92"/>
      <c r="Z109" s="12"/>
      <c r="AA109" s="92"/>
      <c r="AB109" s="12"/>
      <c r="AD109" s="12"/>
    </row>
    <row r="110" spans="6:30" s="1" customFormat="1" x14ac:dyDescent="0.25">
      <c r="F110" s="12"/>
      <c r="G110" s="92"/>
      <c r="H110" s="12"/>
      <c r="I110" s="12"/>
      <c r="J110" s="12"/>
      <c r="K110" s="92"/>
      <c r="L110" s="12"/>
      <c r="N110" s="12"/>
      <c r="P110" s="12"/>
      <c r="R110" s="12"/>
      <c r="S110" s="92"/>
      <c r="T110" s="12"/>
      <c r="V110" s="12"/>
      <c r="W110" s="92"/>
      <c r="X110" s="12"/>
      <c r="Y110" s="92"/>
      <c r="Z110" s="12"/>
      <c r="AA110" s="92"/>
      <c r="AB110" s="12"/>
      <c r="AD110" s="12"/>
    </row>
    <row r="111" spans="6:30" s="1" customFormat="1" x14ac:dyDescent="0.25">
      <c r="F111" s="12"/>
      <c r="G111" s="92"/>
      <c r="H111" s="12"/>
      <c r="I111" s="12"/>
      <c r="J111" s="12"/>
      <c r="K111" s="92"/>
      <c r="L111" s="12"/>
      <c r="N111" s="12"/>
      <c r="P111" s="12"/>
      <c r="R111" s="12"/>
      <c r="S111" s="92"/>
      <c r="T111" s="12"/>
      <c r="V111" s="12"/>
      <c r="W111" s="92"/>
      <c r="X111" s="12"/>
      <c r="Y111" s="92"/>
      <c r="Z111" s="12"/>
      <c r="AA111" s="92"/>
      <c r="AB111" s="12"/>
      <c r="AD111" s="12"/>
    </row>
    <row r="112" spans="6:30" s="1" customFormat="1" x14ac:dyDescent="0.25">
      <c r="F112" s="12"/>
      <c r="G112" s="92"/>
      <c r="H112" s="12"/>
      <c r="I112" s="12"/>
      <c r="J112" s="12"/>
      <c r="K112" s="92"/>
      <c r="L112" s="12"/>
      <c r="N112" s="12"/>
      <c r="P112" s="12"/>
      <c r="R112" s="12"/>
      <c r="S112" s="92"/>
      <c r="T112" s="12"/>
      <c r="V112" s="12"/>
      <c r="W112" s="92"/>
      <c r="X112" s="12"/>
      <c r="Y112" s="92"/>
      <c r="Z112" s="12"/>
      <c r="AA112" s="92"/>
      <c r="AB112" s="12"/>
      <c r="AD112" s="12"/>
    </row>
    <row r="113" spans="6:30" s="1" customFormat="1" x14ac:dyDescent="0.25">
      <c r="F113" s="12"/>
      <c r="G113" s="92"/>
      <c r="H113" s="12"/>
      <c r="I113" s="12"/>
      <c r="J113" s="12"/>
      <c r="K113" s="92"/>
      <c r="L113" s="12"/>
      <c r="N113" s="12"/>
      <c r="P113" s="12"/>
      <c r="R113" s="12"/>
      <c r="S113" s="92"/>
      <c r="T113" s="12"/>
      <c r="V113" s="12"/>
      <c r="W113" s="92"/>
      <c r="X113" s="12"/>
      <c r="Y113" s="92"/>
      <c r="Z113" s="12"/>
      <c r="AA113" s="92"/>
      <c r="AB113" s="12"/>
      <c r="AD113" s="12"/>
    </row>
    <row r="114" spans="6:30" s="1" customFormat="1" x14ac:dyDescent="0.25">
      <c r="F114" s="12"/>
      <c r="G114" s="92"/>
      <c r="H114" s="12"/>
      <c r="I114" s="12"/>
      <c r="J114" s="12"/>
      <c r="K114" s="92"/>
      <c r="L114" s="12"/>
      <c r="N114" s="12"/>
      <c r="P114" s="12"/>
      <c r="R114" s="12"/>
      <c r="S114" s="92"/>
      <c r="T114" s="12"/>
      <c r="V114" s="12"/>
      <c r="W114" s="92"/>
      <c r="X114" s="12"/>
      <c r="Y114" s="92"/>
      <c r="Z114" s="12"/>
      <c r="AA114" s="92"/>
      <c r="AB114" s="12"/>
      <c r="AD114" s="12"/>
    </row>
    <row r="115" spans="6:30" s="1" customFormat="1" x14ac:dyDescent="0.25">
      <c r="F115" s="12"/>
      <c r="G115" s="92"/>
      <c r="H115" s="12"/>
      <c r="I115" s="12"/>
      <c r="J115" s="12"/>
      <c r="K115" s="92"/>
      <c r="L115" s="12"/>
      <c r="N115" s="12"/>
      <c r="P115" s="12"/>
      <c r="R115" s="12"/>
      <c r="S115" s="92"/>
      <c r="T115" s="12"/>
      <c r="V115" s="12"/>
      <c r="W115" s="92"/>
      <c r="X115" s="12"/>
      <c r="Y115" s="92"/>
      <c r="Z115" s="12"/>
      <c r="AA115" s="92"/>
      <c r="AB115" s="12"/>
      <c r="AD115" s="12"/>
    </row>
    <row r="116" spans="6:30" s="1" customFormat="1" x14ac:dyDescent="0.25">
      <c r="F116" s="12"/>
      <c r="G116" s="92"/>
      <c r="H116" s="12"/>
      <c r="I116" s="12"/>
      <c r="J116" s="12"/>
      <c r="K116" s="92"/>
      <c r="L116" s="12"/>
      <c r="N116" s="12"/>
      <c r="P116" s="12"/>
      <c r="R116" s="12"/>
      <c r="S116" s="92"/>
      <c r="T116" s="12"/>
      <c r="V116" s="12"/>
      <c r="W116" s="92"/>
      <c r="X116" s="12"/>
      <c r="Y116" s="92"/>
      <c r="Z116" s="12"/>
      <c r="AA116" s="92"/>
      <c r="AB116" s="12"/>
      <c r="AD116" s="12"/>
    </row>
    <row r="117" spans="6:30" s="1" customFormat="1" x14ac:dyDescent="0.25">
      <c r="F117" s="12"/>
      <c r="G117" s="92"/>
      <c r="H117" s="12"/>
      <c r="I117" s="12"/>
      <c r="J117" s="12"/>
      <c r="K117" s="92"/>
      <c r="L117" s="12"/>
      <c r="N117" s="12"/>
      <c r="P117" s="12"/>
      <c r="R117" s="12"/>
      <c r="S117" s="92"/>
      <c r="T117" s="12"/>
      <c r="V117" s="12"/>
      <c r="W117" s="92"/>
      <c r="X117" s="12"/>
      <c r="Y117" s="92"/>
      <c r="Z117" s="12"/>
      <c r="AA117" s="92"/>
      <c r="AB117" s="12"/>
      <c r="AD117" s="12"/>
    </row>
    <row r="118" spans="6:30" s="1" customFormat="1" x14ac:dyDescent="0.25">
      <c r="F118" s="12"/>
      <c r="G118" s="92"/>
      <c r="H118" s="12"/>
      <c r="I118" s="12"/>
      <c r="J118" s="12"/>
      <c r="K118" s="92"/>
      <c r="L118" s="12"/>
      <c r="N118" s="12"/>
      <c r="P118" s="12"/>
      <c r="R118" s="12"/>
      <c r="S118" s="92"/>
      <c r="T118" s="12"/>
      <c r="V118" s="12"/>
      <c r="W118" s="92"/>
      <c r="X118" s="12"/>
      <c r="Y118" s="92"/>
      <c r="Z118" s="12"/>
      <c r="AA118" s="92"/>
      <c r="AB118" s="12"/>
      <c r="AD118" s="12"/>
    </row>
    <row r="119" spans="6:30" s="1" customFormat="1" x14ac:dyDescent="0.25">
      <c r="F119" s="12"/>
      <c r="G119" s="92"/>
      <c r="H119" s="12"/>
      <c r="I119" s="12"/>
      <c r="J119" s="12"/>
      <c r="K119" s="92"/>
      <c r="L119" s="12"/>
      <c r="N119" s="12"/>
      <c r="P119" s="12"/>
      <c r="R119" s="12"/>
      <c r="S119" s="92"/>
      <c r="T119" s="12"/>
      <c r="V119" s="12"/>
      <c r="W119" s="92"/>
      <c r="X119" s="12"/>
      <c r="Y119" s="92"/>
      <c r="Z119" s="12"/>
      <c r="AA119" s="92"/>
      <c r="AB119" s="12"/>
      <c r="AD119" s="12"/>
    </row>
    <row r="120" spans="6:30" s="1" customFormat="1" x14ac:dyDescent="0.25">
      <c r="F120" s="12"/>
      <c r="G120" s="92"/>
      <c r="H120" s="12"/>
      <c r="I120" s="12"/>
      <c r="J120" s="12"/>
      <c r="K120" s="92"/>
      <c r="L120" s="12"/>
      <c r="N120" s="12"/>
      <c r="P120" s="12"/>
      <c r="R120" s="12"/>
      <c r="S120" s="92"/>
      <c r="T120" s="12"/>
      <c r="V120" s="12"/>
      <c r="W120" s="92"/>
      <c r="X120" s="12"/>
      <c r="Y120" s="92"/>
      <c r="Z120" s="12"/>
      <c r="AA120" s="92"/>
      <c r="AB120" s="12"/>
      <c r="AD120" s="12"/>
    </row>
    <row r="121" spans="6:30" s="1" customFormat="1" x14ac:dyDescent="0.25">
      <c r="F121" s="12"/>
      <c r="G121" s="92"/>
      <c r="H121" s="12"/>
      <c r="I121" s="12"/>
      <c r="J121" s="12"/>
      <c r="K121" s="92"/>
      <c r="L121" s="12"/>
      <c r="N121" s="12"/>
      <c r="P121" s="12"/>
      <c r="R121" s="12"/>
      <c r="S121" s="92"/>
      <c r="T121" s="12"/>
      <c r="V121" s="12"/>
      <c r="W121" s="92"/>
      <c r="X121" s="12"/>
      <c r="Y121" s="92"/>
      <c r="Z121" s="12"/>
      <c r="AA121" s="92"/>
      <c r="AB121" s="12"/>
      <c r="AD121" s="12"/>
    </row>
    <row r="122" spans="6:30" s="1" customFormat="1" x14ac:dyDescent="0.25">
      <c r="F122" s="12"/>
      <c r="G122" s="92"/>
      <c r="H122" s="12"/>
      <c r="I122" s="12"/>
      <c r="J122" s="12"/>
      <c r="K122" s="92"/>
      <c r="L122" s="12"/>
      <c r="N122" s="12"/>
      <c r="P122" s="12"/>
      <c r="R122" s="12"/>
      <c r="S122" s="92"/>
      <c r="T122" s="12"/>
      <c r="V122" s="12"/>
      <c r="W122" s="92"/>
      <c r="X122" s="12"/>
      <c r="Y122" s="92"/>
      <c r="Z122" s="12"/>
      <c r="AA122" s="92"/>
      <c r="AB122" s="12"/>
      <c r="AD122" s="12"/>
    </row>
    <row r="123" spans="6:30" s="1" customFormat="1" x14ac:dyDescent="0.25">
      <c r="F123" s="12"/>
      <c r="G123" s="92"/>
      <c r="H123" s="12"/>
      <c r="I123" s="12"/>
      <c r="J123" s="12"/>
      <c r="K123" s="92"/>
      <c r="L123" s="12"/>
      <c r="N123" s="12"/>
      <c r="P123" s="12"/>
      <c r="R123" s="12"/>
      <c r="S123" s="92"/>
      <c r="T123" s="12"/>
      <c r="V123" s="12"/>
      <c r="W123" s="92"/>
      <c r="X123" s="12"/>
      <c r="Y123" s="92"/>
      <c r="Z123" s="12"/>
      <c r="AA123" s="92"/>
      <c r="AB123" s="12"/>
      <c r="AD123" s="12"/>
    </row>
    <row r="124" spans="6:30" s="1" customFormat="1" x14ac:dyDescent="0.25">
      <c r="F124" s="12"/>
      <c r="G124" s="92"/>
      <c r="H124" s="12"/>
      <c r="I124" s="12"/>
      <c r="J124" s="12"/>
      <c r="K124" s="92"/>
      <c r="L124" s="12"/>
      <c r="N124" s="12"/>
      <c r="P124" s="12"/>
      <c r="R124" s="12"/>
      <c r="S124" s="92"/>
      <c r="T124" s="12"/>
      <c r="V124" s="12"/>
      <c r="W124" s="92"/>
      <c r="X124" s="12"/>
      <c r="Y124" s="92"/>
      <c r="Z124" s="12"/>
      <c r="AA124" s="92"/>
      <c r="AB124" s="12"/>
      <c r="AD124" s="12"/>
    </row>
    <row r="125" spans="6:30" s="1" customFormat="1" x14ac:dyDescent="0.25">
      <c r="F125" s="12"/>
      <c r="G125" s="92"/>
      <c r="H125" s="12"/>
      <c r="I125" s="12"/>
      <c r="J125" s="12"/>
      <c r="K125" s="92"/>
      <c r="L125" s="12"/>
      <c r="N125" s="12"/>
      <c r="P125" s="12"/>
      <c r="R125" s="12"/>
      <c r="S125" s="92"/>
      <c r="T125" s="12"/>
      <c r="V125" s="12"/>
      <c r="W125" s="92"/>
      <c r="X125" s="12"/>
      <c r="Y125" s="92"/>
      <c r="Z125" s="12"/>
      <c r="AA125" s="92"/>
      <c r="AB125" s="12"/>
      <c r="AD125" s="12"/>
    </row>
    <row r="126" spans="6:30" s="1" customFormat="1" x14ac:dyDescent="0.25">
      <c r="F126" s="12"/>
      <c r="G126" s="92"/>
      <c r="H126" s="12"/>
      <c r="I126" s="12"/>
      <c r="J126" s="12"/>
      <c r="K126" s="92"/>
      <c r="L126" s="12"/>
      <c r="N126" s="12"/>
      <c r="P126" s="12"/>
      <c r="R126" s="12"/>
      <c r="S126" s="92"/>
      <c r="T126" s="12"/>
      <c r="V126" s="12"/>
      <c r="W126" s="92"/>
      <c r="X126" s="12"/>
      <c r="Y126" s="92"/>
      <c r="Z126" s="12"/>
      <c r="AA126" s="92"/>
      <c r="AB126" s="12"/>
      <c r="AD126" s="12"/>
    </row>
    <row r="127" spans="6:30" s="1" customFormat="1" x14ac:dyDescent="0.25">
      <c r="F127" s="12"/>
      <c r="G127" s="92"/>
      <c r="H127" s="12"/>
      <c r="I127" s="12"/>
      <c r="J127" s="12"/>
      <c r="K127" s="92"/>
      <c r="L127" s="12"/>
      <c r="N127" s="12"/>
      <c r="P127" s="12"/>
      <c r="R127" s="12"/>
      <c r="S127" s="92"/>
      <c r="T127" s="12"/>
      <c r="V127" s="12"/>
      <c r="W127" s="92"/>
      <c r="X127" s="12"/>
      <c r="Y127" s="92"/>
      <c r="Z127" s="12"/>
      <c r="AA127" s="92"/>
      <c r="AB127" s="12"/>
      <c r="AD127" s="12"/>
    </row>
    <row r="128" spans="6:30" s="1" customFormat="1" x14ac:dyDescent="0.25">
      <c r="F128" s="12"/>
      <c r="G128" s="92"/>
      <c r="H128" s="12"/>
      <c r="I128" s="12"/>
      <c r="J128" s="12"/>
      <c r="K128" s="92"/>
      <c r="L128" s="12"/>
      <c r="N128" s="12"/>
      <c r="P128" s="12"/>
      <c r="R128" s="12"/>
      <c r="S128" s="92"/>
      <c r="T128" s="12"/>
      <c r="V128" s="12"/>
      <c r="W128" s="92"/>
      <c r="X128" s="12"/>
      <c r="Y128" s="92"/>
      <c r="Z128" s="12"/>
      <c r="AA128" s="92"/>
      <c r="AB128" s="12"/>
      <c r="AD128" s="12"/>
    </row>
    <row r="129" spans="6:30" s="1" customFormat="1" x14ac:dyDescent="0.25">
      <c r="F129" s="12"/>
      <c r="G129" s="92"/>
      <c r="H129" s="12"/>
      <c r="I129" s="12"/>
      <c r="J129" s="12"/>
      <c r="K129" s="92"/>
      <c r="L129" s="12"/>
      <c r="N129" s="12"/>
      <c r="P129" s="12"/>
      <c r="R129" s="12"/>
      <c r="S129" s="92"/>
      <c r="T129" s="12"/>
      <c r="V129" s="12"/>
      <c r="W129" s="92"/>
      <c r="X129" s="12"/>
      <c r="Y129" s="92"/>
      <c r="Z129" s="12"/>
      <c r="AA129" s="92"/>
      <c r="AB129" s="12"/>
      <c r="AD129" s="12"/>
    </row>
    <row r="130" spans="6:30" s="1" customFormat="1" x14ac:dyDescent="0.25">
      <c r="F130" s="12"/>
      <c r="G130" s="92"/>
      <c r="H130" s="12"/>
      <c r="I130" s="12"/>
      <c r="J130" s="12"/>
      <c r="K130" s="92"/>
      <c r="L130" s="12"/>
      <c r="N130" s="12"/>
      <c r="P130" s="12"/>
      <c r="R130" s="12"/>
      <c r="S130" s="92"/>
      <c r="T130" s="12"/>
      <c r="V130" s="12"/>
      <c r="W130" s="92"/>
      <c r="X130" s="12"/>
      <c r="Y130" s="92"/>
      <c r="Z130" s="12"/>
      <c r="AA130" s="92"/>
      <c r="AB130" s="12"/>
      <c r="AD130" s="12"/>
    </row>
    <row r="131" spans="6:30" s="1" customFormat="1" x14ac:dyDescent="0.25">
      <c r="F131" s="12"/>
      <c r="G131" s="92"/>
      <c r="H131" s="12"/>
      <c r="I131" s="12"/>
      <c r="J131" s="12"/>
      <c r="K131" s="92"/>
      <c r="L131" s="12"/>
      <c r="N131" s="12"/>
      <c r="P131" s="12"/>
      <c r="R131" s="12"/>
      <c r="S131" s="92"/>
      <c r="T131" s="12"/>
      <c r="V131" s="12"/>
      <c r="W131" s="92"/>
      <c r="X131" s="12"/>
      <c r="Y131" s="92"/>
      <c r="Z131" s="12"/>
      <c r="AA131" s="92"/>
      <c r="AB131" s="12"/>
      <c r="AD131" s="12"/>
    </row>
    <row r="132" spans="6:30" s="1" customFormat="1" x14ac:dyDescent="0.25">
      <c r="F132" s="12"/>
      <c r="G132" s="92"/>
      <c r="H132" s="12"/>
      <c r="I132" s="12"/>
      <c r="J132" s="12"/>
      <c r="K132" s="92"/>
      <c r="L132" s="12"/>
      <c r="N132" s="12"/>
      <c r="P132" s="12"/>
      <c r="R132" s="12"/>
      <c r="S132" s="92"/>
      <c r="T132" s="12"/>
      <c r="V132" s="12"/>
      <c r="W132" s="92"/>
      <c r="X132" s="12"/>
      <c r="Y132" s="92"/>
      <c r="Z132" s="12"/>
      <c r="AA132" s="92"/>
      <c r="AB132" s="12"/>
      <c r="AD132" s="12"/>
    </row>
    <row r="133" spans="6:30" s="1" customFormat="1" x14ac:dyDescent="0.25">
      <c r="F133" s="12"/>
      <c r="G133" s="92"/>
      <c r="H133" s="12"/>
      <c r="I133" s="12"/>
      <c r="J133" s="12"/>
      <c r="K133" s="92"/>
      <c r="L133" s="12"/>
      <c r="N133" s="12"/>
      <c r="P133" s="12"/>
      <c r="R133" s="12"/>
      <c r="S133" s="92"/>
      <c r="T133" s="12"/>
      <c r="V133" s="12"/>
      <c r="W133" s="92"/>
      <c r="X133" s="12"/>
      <c r="Y133" s="92"/>
      <c r="Z133" s="12"/>
      <c r="AA133" s="92"/>
      <c r="AB133" s="12"/>
      <c r="AD133" s="12"/>
    </row>
    <row r="134" spans="6:30" s="1" customFormat="1" x14ac:dyDescent="0.25">
      <c r="F134" s="12"/>
      <c r="G134" s="92"/>
      <c r="H134" s="12"/>
      <c r="I134" s="12"/>
      <c r="J134" s="12"/>
      <c r="K134" s="92"/>
      <c r="L134" s="12"/>
      <c r="N134" s="12"/>
      <c r="P134" s="12"/>
      <c r="R134" s="12"/>
      <c r="S134" s="92"/>
      <c r="T134" s="12"/>
      <c r="V134" s="12"/>
      <c r="W134" s="92"/>
      <c r="X134" s="12"/>
      <c r="Y134" s="92"/>
      <c r="Z134" s="12"/>
      <c r="AA134" s="92"/>
      <c r="AB134" s="12"/>
      <c r="AD134" s="12"/>
    </row>
    <row r="135" spans="6:30" s="1" customFormat="1" x14ac:dyDescent="0.25">
      <c r="F135" s="12"/>
      <c r="G135" s="92"/>
      <c r="H135" s="12"/>
      <c r="I135" s="12"/>
      <c r="J135" s="12"/>
      <c r="K135" s="92"/>
      <c r="L135" s="12"/>
      <c r="N135" s="12"/>
      <c r="P135" s="12"/>
      <c r="R135" s="12"/>
      <c r="S135" s="92"/>
      <c r="T135" s="12"/>
      <c r="V135" s="12"/>
      <c r="W135" s="92"/>
      <c r="X135" s="12"/>
      <c r="Y135" s="92"/>
      <c r="Z135" s="12"/>
      <c r="AA135" s="92"/>
      <c r="AB135" s="12"/>
      <c r="AD135" s="12"/>
    </row>
    <row r="136" spans="6:30" s="1" customFormat="1" x14ac:dyDescent="0.25">
      <c r="F136" s="12"/>
      <c r="G136" s="92"/>
      <c r="H136" s="12"/>
      <c r="I136" s="12"/>
      <c r="J136" s="12"/>
      <c r="K136" s="92"/>
      <c r="L136" s="12"/>
      <c r="N136" s="12"/>
      <c r="P136" s="12"/>
      <c r="R136" s="12"/>
      <c r="S136" s="92"/>
      <c r="T136" s="12"/>
      <c r="V136" s="12"/>
      <c r="W136" s="92"/>
      <c r="X136" s="12"/>
      <c r="Y136" s="92"/>
      <c r="Z136" s="12"/>
      <c r="AA136" s="92"/>
      <c r="AB136" s="12"/>
      <c r="AD136" s="12"/>
    </row>
    <row r="137" spans="6:30" s="1" customFormat="1" x14ac:dyDescent="0.25">
      <c r="F137" s="12"/>
      <c r="G137" s="92"/>
      <c r="H137" s="12"/>
      <c r="I137" s="12"/>
      <c r="J137" s="12"/>
      <c r="K137" s="92"/>
      <c r="L137" s="12"/>
      <c r="N137" s="12"/>
      <c r="P137" s="12"/>
      <c r="R137" s="12"/>
      <c r="S137" s="92"/>
      <c r="T137" s="12"/>
      <c r="V137" s="12"/>
      <c r="W137" s="92"/>
      <c r="X137" s="12"/>
      <c r="Y137" s="92"/>
      <c r="Z137" s="12"/>
      <c r="AA137" s="92"/>
      <c r="AB137" s="12"/>
      <c r="AD137" s="12"/>
    </row>
    <row r="138" spans="6:30" s="1" customFormat="1" x14ac:dyDescent="0.25">
      <c r="F138" s="12"/>
      <c r="G138" s="92"/>
      <c r="H138" s="12"/>
      <c r="I138" s="12"/>
      <c r="J138" s="12"/>
      <c r="K138" s="92"/>
      <c r="L138" s="12"/>
      <c r="N138" s="12"/>
      <c r="P138" s="12"/>
      <c r="R138" s="12"/>
      <c r="S138" s="92"/>
      <c r="T138" s="12"/>
      <c r="V138" s="12"/>
      <c r="W138" s="92"/>
      <c r="X138" s="12"/>
      <c r="Y138" s="92"/>
      <c r="Z138" s="12"/>
      <c r="AA138" s="92"/>
      <c r="AB138" s="12"/>
      <c r="AD138" s="12"/>
    </row>
    <row r="139" spans="6:30" s="1" customFormat="1" x14ac:dyDescent="0.25">
      <c r="F139" s="12"/>
      <c r="G139" s="92"/>
      <c r="H139" s="12"/>
      <c r="I139" s="12"/>
      <c r="J139" s="12"/>
      <c r="K139" s="92"/>
      <c r="L139" s="12"/>
      <c r="N139" s="12"/>
      <c r="P139" s="12"/>
      <c r="R139" s="12"/>
      <c r="S139" s="92"/>
      <c r="T139" s="12"/>
      <c r="V139" s="12"/>
      <c r="W139" s="92"/>
      <c r="X139" s="12"/>
      <c r="Y139" s="92"/>
      <c r="Z139" s="12"/>
      <c r="AA139" s="92"/>
      <c r="AB139" s="12"/>
      <c r="AD139" s="12"/>
    </row>
    <row r="140" spans="6:30" s="1" customFormat="1" x14ac:dyDescent="0.25">
      <c r="F140" s="12"/>
      <c r="G140" s="92"/>
      <c r="H140" s="12"/>
      <c r="I140" s="12"/>
      <c r="J140" s="12"/>
      <c r="K140" s="92"/>
      <c r="L140" s="12"/>
      <c r="N140" s="12"/>
      <c r="P140" s="12"/>
      <c r="R140" s="12"/>
      <c r="S140" s="92"/>
      <c r="T140" s="12"/>
      <c r="V140" s="12"/>
      <c r="W140" s="92"/>
      <c r="X140" s="12"/>
      <c r="Y140" s="92"/>
      <c r="Z140" s="12"/>
      <c r="AA140" s="92"/>
      <c r="AB140" s="12"/>
      <c r="AD140" s="12"/>
    </row>
    <row r="141" spans="6:30" s="1" customFormat="1" x14ac:dyDescent="0.25">
      <c r="F141" s="12"/>
      <c r="G141" s="92"/>
      <c r="H141" s="12"/>
      <c r="I141" s="12"/>
      <c r="J141" s="12"/>
      <c r="K141" s="92"/>
      <c r="L141" s="12"/>
      <c r="N141" s="12"/>
      <c r="P141" s="12"/>
      <c r="R141" s="12"/>
      <c r="S141" s="92"/>
      <c r="T141" s="12"/>
      <c r="V141" s="12"/>
      <c r="W141" s="92"/>
      <c r="X141" s="12"/>
      <c r="Y141" s="92"/>
      <c r="Z141" s="12"/>
      <c r="AA141" s="92"/>
      <c r="AB141" s="12"/>
      <c r="AD141" s="12"/>
    </row>
    <row r="142" spans="6:30" s="1" customFormat="1" x14ac:dyDescent="0.25">
      <c r="F142" s="12"/>
      <c r="G142" s="92"/>
      <c r="H142" s="12"/>
      <c r="I142" s="12"/>
      <c r="J142" s="12"/>
      <c r="K142" s="92"/>
      <c r="L142" s="12"/>
      <c r="N142" s="12"/>
      <c r="P142" s="12"/>
      <c r="R142" s="12"/>
      <c r="S142" s="92"/>
      <c r="T142" s="12"/>
      <c r="V142" s="12"/>
      <c r="W142" s="92"/>
      <c r="X142" s="12"/>
      <c r="Y142" s="92"/>
      <c r="Z142" s="12"/>
      <c r="AA142" s="92"/>
      <c r="AB142" s="12"/>
      <c r="AD142" s="12"/>
    </row>
    <row r="143" spans="6:30" s="1" customFormat="1" x14ac:dyDescent="0.25">
      <c r="F143" s="12"/>
      <c r="G143" s="92"/>
      <c r="H143" s="12"/>
      <c r="I143" s="12"/>
      <c r="J143" s="12"/>
      <c r="K143" s="92"/>
      <c r="L143" s="12"/>
      <c r="N143" s="12"/>
      <c r="P143" s="12"/>
      <c r="R143" s="12"/>
      <c r="S143" s="92"/>
      <c r="T143" s="12"/>
      <c r="V143" s="12"/>
      <c r="W143" s="92"/>
      <c r="X143" s="12"/>
      <c r="Y143" s="92"/>
      <c r="Z143" s="12"/>
      <c r="AA143" s="92"/>
      <c r="AB143" s="12"/>
      <c r="AD143" s="12"/>
    </row>
    <row r="144" spans="6:30" s="1" customFormat="1" x14ac:dyDescent="0.25">
      <c r="F144" s="12"/>
      <c r="G144" s="92"/>
      <c r="H144" s="12"/>
      <c r="I144" s="12"/>
      <c r="J144" s="12"/>
      <c r="K144" s="92"/>
      <c r="L144" s="12"/>
      <c r="N144" s="12"/>
      <c r="P144" s="12"/>
      <c r="R144" s="12"/>
      <c r="S144" s="92"/>
      <c r="T144" s="12"/>
      <c r="V144" s="12"/>
      <c r="W144" s="92"/>
      <c r="X144" s="12"/>
      <c r="Y144" s="92"/>
      <c r="Z144" s="12"/>
      <c r="AA144" s="92"/>
      <c r="AB144" s="12"/>
      <c r="AD144" s="12"/>
    </row>
    <row r="145" spans="6:30" s="1" customFormat="1" x14ac:dyDescent="0.25">
      <c r="F145" s="12"/>
      <c r="G145" s="92"/>
      <c r="H145" s="12"/>
      <c r="I145" s="12"/>
      <c r="J145" s="12"/>
      <c r="K145" s="92"/>
      <c r="L145" s="12"/>
      <c r="N145" s="12"/>
      <c r="P145" s="12"/>
      <c r="R145" s="12"/>
      <c r="S145" s="92"/>
      <c r="T145" s="12"/>
      <c r="V145" s="12"/>
      <c r="W145" s="92"/>
      <c r="X145" s="12"/>
      <c r="Y145" s="92"/>
      <c r="Z145" s="12"/>
      <c r="AA145" s="92"/>
      <c r="AB145" s="12"/>
      <c r="AD145" s="12"/>
    </row>
    <row r="146" spans="6:30" s="1" customFormat="1" x14ac:dyDescent="0.25">
      <c r="F146" s="12"/>
      <c r="G146" s="92"/>
      <c r="H146" s="12"/>
      <c r="I146" s="12"/>
      <c r="J146" s="12"/>
      <c r="K146" s="92"/>
      <c r="L146" s="12"/>
      <c r="N146" s="12"/>
      <c r="P146" s="12"/>
      <c r="R146" s="12"/>
      <c r="S146" s="92"/>
      <c r="T146" s="12"/>
      <c r="V146" s="12"/>
      <c r="W146" s="92"/>
      <c r="X146" s="12"/>
      <c r="Y146" s="92"/>
      <c r="Z146" s="12"/>
      <c r="AA146" s="92"/>
      <c r="AB146" s="12"/>
      <c r="AD146" s="12"/>
    </row>
    <row r="147" spans="6:30" s="1" customFormat="1" x14ac:dyDescent="0.25">
      <c r="F147" s="12"/>
      <c r="G147" s="92"/>
      <c r="H147" s="12"/>
      <c r="I147" s="12"/>
      <c r="J147" s="12"/>
      <c r="K147" s="92"/>
      <c r="L147" s="12"/>
      <c r="N147" s="12"/>
      <c r="P147" s="12"/>
      <c r="R147" s="12"/>
      <c r="S147" s="92"/>
      <c r="T147" s="12"/>
      <c r="V147" s="12"/>
      <c r="W147" s="92"/>
      <c r="X147" s="12"/>
      <c r="Y147" s="92"/>
      <c r="Z147" s="12"/>
      <c r="AA147" s="92"/>
      <c r="AB147" s="12"/>
      <c r="AD147" s="12"/>
    </row>
    <row r="148" spans="6:30" s="1" customFormat="1" x14ac:dyDescent="0.25">
      <c r="F148" s="12"/>
      <c r="G148" s="92"/>
      <c r="H148" s="12"/>
      <c r="I148" s="12"/>
      <c r="J148" s="12"/>
      <c r="K148" s="92"/>
      <c r="L148" s="12"/>
      <c r="N148" s="12"/>
      <c r="P148" s="12"/>
      <c r="R148" s="12"/>
      <c r="S148" s="92"/>
      <c r="T148" s="12"/>
      <c r="V148" s="12"/>
      <c r="W148" s="92"/>
      <c r="X148" s="12"/>
      <c r="Y148" s="92"/>
      <c r="Z148" s="12"/>
      <c r="AA148" s="92"/>
      <c r="AB148" s="12"/>
      <c r="AD148" s="12"/>
    </row>
    <row r="149" spans="6:30" s="1" customFormat="1" x14ac:dyDescent="0.25">
      <c r="F149" s="12"/>
      <c r="G149" s="92"/>
      <c r="H149" s="12"/>
      <c r="I149" s="12"/>
      <c r="J149" s="12"/>
      <c r="K149" s="92"/>
      <c r="L149" s="12"/>
      <c r="N149" s="12"/>
      <c r="P149" s="12"/>
      <c r="R149" s="12"/>
      <c r="S149" s="92"/>
      <c r="T149" s="12"/>
      <c r="V149" s="12"/>
      <c r="W149" s="92"/>
      <c r="X149" s="12"/>
      <c r="Y149" s="92"/>
      <c r="Z149" s="12"/>
      <c r="AA149" s="92"/>
      <c r="AB149" s="12"/>
      <c r="AD149" s="12"/>
    </row>
    <row r="150" spans="6:30" s="1" customFormat="1" x14ac:dyDescent="0.25">
      <c r="F150" s="12"/>
      <c r="G150" s="92"/>
      <c r="H150" s="12"/>
      <c r="I150" s="12"/>
      <c r="J150" s="12"/>
      <c r="K150" s="92"/>
      <c r="L150" s="12"/>
      <c r="N150" s="12"/>
      <c r="P150" s="12"/>
      <c r="R150" s="12"/>
      <c r="S150" s="92"/>
      <c r="T150" s="12"/>
      <c r="V150" s="12"/>
      <c r="W150" s="92"/>
      <c r="X150" s="12"/>
      <c r="Y150" s="92"/>
      <c r="Z150" s="12"/>
      <c r="AA150" s="92"/>
      <c r="AB150" s="12"/>
      <c r="AD150" s="12"/>
    </row>
    <row r="151" spans="6:30" s="1" customFormat="1" x14ac:dyDescent="0.25">
      <c r="F151" s="12"/>
      <c r="G151" s="92"/>
      <c r="H151" s="12"/>
      <c r="I151" s="12"/>
      <c r="J151" s="12"/>
      <c r="K151" s="92"/>
      <c r="L151" s="12"/>
      <c r="N151" s="12"/>
      <c r="P151" s="12"/>
      <c r="R151" s="12"/>
      <c r="S151" s="92"/>
      <c r="T151" s="12"/>
      <c r="V151" s="12"/>
      <c r="W151" s="92"/>
      <c r="X151" s="12"/>
      <c r="Y151" s="92"/>
      <c r="Z151" s="12"/>
      <c r="AA151" s="92"/>
      <c r="AB151" s="12"/>
      <c r="AD151" s="12"/>
    </row>
    <row r="152" spans="6:30" s="1" customFormat="1" x14ac:dyDescent="0.25">
      <c r="F152" s="12"/>
      <c r="G152" s="92"/>
      <c r="H152" s="12"/>
      <c r="I152" s="12"/>
      <c r="J152" s="12"/>
      <c r="K152" s="92"/>
      <c r="L152" s="12"/>
      <c r="N152" s="12"/>
      <c r="P152" s="12"/>
      <c r="R152" s="12"/>
      <c r="S152" s="92"/>
      <c r="T152" s="12"/>
      <c r="V152" s="12"/>
      <c r="W152" s="92"/>
      <c r="X152" s="12"/>
      <c r="Y152" s="92"/>
      <c r="Z152" s="12"/>
      <c r="AA152" s="92"/>
      <c r="AB152" s="12"/>
      <c r="AD152" s="12"/>
    </row>
    <row r="153" spans="6:30" s="1" customFormat="1" x14ac:dyDescent="0.25">
      <c r="F153" s="12"/>
      <c r="G153" s="92"/>
      <c r="H153" s="12"/>
      <c r="I153" s="12"/>
      <c r="J153" s="12"/>
      <c r="K153" s="92"/>
      <c r="L153" s="12"/>
      <c r="N153" s="12"/>
      <c r="P153" s="12"/>
      <c r="R153" s="12"/>
      <c r="S153" s="92"/>
      <c r="T153" s="12"/>
      <c r="V153" s="12"/>
      <c r="W153" s="92"/>
      <c r="X153" s="12"/>
      <c r="Y153" s="92"/>
      <c r="Z153" s="12"/>
      <c r="AA153" s="92"/>
      <c r="AB153" s="12"/>
      <c r="AD153" s="12"/>
    </row>
    <row r="154" spans="6:30" s="1" customFormat="1" x14ac:dyDescent="0.25">
      <c r="F154" s="12"/>
      <c r="G154" s="92"/>
      <c r="H154" s="12"/>
      <c r="I154" s="12"/>
      <c r="J154" s="12"/>
      <c r="K154" s="92"/>
      <c r="L154" s="12"/>
      <c r="N154" s="12"/>
      <c r="P154" s="12"/>
      <c r="R154" s="12"/>
      <c r="S154" s="92"/>
      <c r="T154" s="12"/>
      <c r="V154" s="12"/>
      <c r="W154" s="92"/>
      <c r="X154" s="12"/>
      <c r="Y154" s="92"/>
      <c r="Z154" s="12"/>
      <c r="AA154" s="92"/>
      <c r="AB154" s="12"/>
      <c r="AD154" s="12"/>
    </row>
    <row r="155" spans="6:30" s="1" customFormat="1" x14ac:dyDescent="0.25">
      <c r="F155" s="12"/>
      <c r="G155" s="92"/>
      <c r="H155" s="12"/>
      <c r="I155" s="12"/>
      <c r="J155" s="12"/>
      <c r="K155" s="92"/>
      <c r="L155" s="12"/>
      <c r="N155" s="12"/>
      <c r="P155" s="12"/>
      <c r="R155" s="12"/>
      <c r="S155" s="92"/>
      <c r="T155" s="12"/>
      <c r="V155" s="12"/>
      <c r="W155" s="92"/>
      <c r="X155" s="12"/>
      <c r="Y155" s="92"/>
      <c r="Z155" s="12"/>
      <c r="AA155" s="92"/>
      <c r="AB155" s="12"/>
      <c r="AD155" s="12"/>
    </row>
    <row r="156" spans="6:30" s="1" customFormat="1" x14ac:dyDescent="0.25">
      <c r="F156" s="12"/>
      <c r="G156" s="92"/>
      <c r="H156" s="12"/>
      <c r="I156" s="12"/>
      <c r="J156" s="12"/>
      <c r="K156" s="92"/>
      <c r="L156" s="12"/>
      <c r="N156" s="12"/>
      <c r="P156" s="12"/>
      <c r="R156" s="12"/>
      <c r="S156" s="92"/>
      <c r="T156" s="12"/>
      <c r="V156" s="12"/>
      <c r="W156" s="92"/>
      <c r="X156" s="12"/>
      <c r="Y156" s="92"/>
      <c r="Z156" s="12"/>
      <c r="AA156" s="92"/>
      <c r="AB156" s="12"/>
      <c r="AD156" s="12"/>
    </row>
    <row r="157" spans="6:30" s="1" customFormat="1" x14ac:dyDescent="0.25">
      <c r="F157" s="12"/>
      <c r="G157" s="92"/>
      <c r="H157" s="12"/>
      <c r="I157" s="12"/>
      <c r="J157" s="12"/>
      <c r="K157" s="92"/>
      <c r="L157" s="12"/>
      <c r="N157" s="12"/>
      <c r="P157" s="12"/>
      <c r="R157" s="12"/>
      <c r="S157" s="92"/>
      <c r="T157" s="12"/>
      <c r="V157" s="12"/>
      <c r="W157" s="92"/>
      <c r="X157" s="12"/>
      <c r="Y157" s="92"/>
      <c r="Z157" s="12"/>
      <c r="AA157" s="92"/>
      <c r="AB157" s="12"/>
      <c r="AD157" s="12"/>
    </row>
    <row r="158" spans="6:30" s="1" customFormat="1" x14ac:dyDescent="0.25">
      <c r="F158" s="12"/>
      <c r="G158" s="92"/>
      <c r="H158" s="12"/>
      <c r="I158" s="12"/>
      <c r="J158" s="12"/>
      <c r="K158" s="92"/>
      <c r="L158" s="12"/>
      <c r="N158" s="12"/>
      <c r="P158" s="12"/>
      <c r="R158" s="12"/>
      <c r="S158" s="92"/>
      <c r="T158" s="12"/>
      <c r="V158" s="12"/>
      <c r="W158" s="92"/>
      <c r="X158" s="12"/>
      <c r="Y158" s="92"/>
      <c r="Z158" s="12"/>
      <c r="AA158" s="92"/>
      <c r="AB158" s="12"/>
      <c r="AD158" s="12"/>
    </row>
    <row r="159" spans="6:30" s="1" customFormat="1" x14ac:dyDescent="0.25">
      <c r="F159" s="12"/>
      <c r="G159" s="92"/>
      <c r="H159" s="12"/>
      <c r="I159" s="12"/>
      <c r="J159" s="12"/>
      <c r="K159" s="92"/>
      <c r="L159" s="12"/>
      <c r="N159" s="12"/>
      <c r="P159" s="12"/>
      <c r="R159" s="12"/>
      <c r="S159" s="92"/>
      <c r="T159" s="12"/>
      <c r="V159" s="12"/>
      <c r="W159" s="92"/>
      <c r="X159" s="12"/>
      <c r="Y159" s="92"/>
      <c r="Z159" s="12"/>
      <c r="AA159" s="92"/>
      <c r="AB159" s="12"/>
      <c r="AD159" s="12"/>
    </row>
    <row r="160" spans="6:30" s="1" customFormat="1" x14ac:dyDescent="0.25">
      <c r="F160" s="12"/>
      <c r="G160" s="92"/>
      <c r="H160" s="12"/>
      <c r="I160" s="12"/>
      <c r="J160" s="12"/>
      <c r="K160" s="92"/>
      <c r="L160" s="12"/>
      <c r="N160" s="12"/>
      <c r="P160" s="12"/>
      <c r="R160" s="12"/>
      <c r="S160" s="92"/>
      <c r="T160" s="12"/>
      <c r="V160" s="12"/>
      <c r="W160" s="92"/>
      <c r="X160" s="12"/>
      <c r="Y160" s="92"/>
      <c r="Z160" s="12"/>
      <c r="AA160" s="92"/>
      <c r="AB160" s="12"/>
      <c r="AD160" s="12"/>
    </row>
    <row r="161" spans="6:30" s="1" customFormat="1" x14ac:dyDescent="0.25">
      <c r="F161" s="12"/>
      <c r="G161" s="92"/>
      <c r="H161" s="12"/>
      <c r="I161" s="12"/>
      <c r="J161" s="12"/>
      <c r="K161" s="92"/>
      <c r="L161" s="12"/>
      <c r="N161" s="12"/>
      <c r="P161" s="12"/>
      <c r="R161" s="12"/>
      <c r="S161" s="92"/>
      <c r="T161" s="12"/>
      <c r="V161" s="12"/>
      <c r="W161" s="92"/>
      <c r="X161" s="12"/>
      <c r="Y161" s="92"/>
      <c r="Z161" s="12"/>
      <c r="AA161" s="92"/>
      <c r="AB161" s="12"/>
      <c r="AD161" s="12"/>
    </row>
    <row r="162" spans="6:30" s="1" customFormat="1" x14ac:dyDescent="0.25">
      <c r="F162" s="12"/>
      <c r="G162" s="92"/>
      <c r="H162" s="12"/>
      <c r="I162" s="12"/>
      <c r="J162" s="12"/>
      <c r="K162" s="92"/>
      <c r="L162" s="12"/>
      <c r="N162" s="12"/>
      <c r="P162" s="12"/>
      <c r="R162" s="12"/>
      <c r="S162" s="92"/>
      <c r="T162" s="12"/>
      <c r="V162" s="12"/>
      <c r="W162" s="92"/>
      <c r="X162" s="12"/>
      <c r="Y162" s="92"/>
      <c r="Z162" s="12"/>
      <c r="AA162" s="92"/>
      <c r="AB162" s="12"/>
      <c r="AD162" s="12"/>
    </row>
    <row r="163" spans="6:30" s="1" customFormat="1" x14ac:dyDescent="0.25">
      <c r="F163" s="12"/>
      <c r="G163" s="92"/>
      <c r="H163" s="12"/>
      <c r="I163" s="12"/>
      <c r="J163" s="12"/>
      <c r="K163" s="92"/>
      <c r="L163" s="12"/>
      <c r="N163" s="12"/>
      <c r="P163" s="12"/>
      <c r="R163" s="12"/>
      <c r="S163" s="92"/>
      <c r="T163" s="12"/>
      <c r="V163" s="12"/>
      <c r="W163" s="92"/>
      <c r="X163" s="12"/>
      <c r="Y163" s="92"/>
      <c r="Z163" s="12"/>
      <c r="AA163" s="92"/>
      <c r="AB163" s="12"/>
      <c r="AD163" s="12"/>
    </row>
    <row r="164" spans="6:30" s="1" customFormat="1" x14ac:dyDescent="0.25">
      <c r="F164" s="12"/>
      <c r="G164" s="92"/>
      <c r="H164" s="12"/>
      <c r="I164" s="12"/>
      <c r="J164" s="12"/>
      <c r="K164" s="92"/>
      <c r="L164" s="12"/>
      <c r="N164" s="12"/>
      <c r="P164" s="12"/>
      <c r="R164" s="12"/>
      <c r="S164" s="92"/>
      <c r="T164" s="12"/>
      <c r="V164" s="12"/>
      <c r="W164" s="92"/>
      <c r="X164" s="12"/>
      <c r="Y164" s="92"/>
      <c r="Z164" s="12"/>
      <c r="AA164" s="92"/>
      <c r="AB164" s="12"/>
      <c r="AD164" s="12"/>
    </row>
    <row r="165" spans="6:30" s="1" customFormat="1" x14ac:dyDescent="0.25">
      <c r="F165" s="12"/>
      <c r="G165" s="92"/>
      <c r="H165" s="12"/>
      <c r="I165" s="12"/>
      <c r="J165" s="12"/>
      <c r="K165" s="92"/>
      <c r="L165" s="12"/>
      <c r="N165" s="12"/>
      <c r="P165" s="12"/>
      <c r="R165" s="12"/>
      <c r="S165" s="92"/>
      <c r="T165" s="12"/>
      <c r="V165" s="12"/>
      <c r="W165" s="92"/>
      <c r="X165" s="12"/>
      <c r="Y165" s="92"/>
      <c r="Z165" s="12"/>
      <c r="AA165" s="92"/>
      <c r="AB165" s="12"/>
      <c r="AD165" s="12"/>
    </row>
    <row r="166" spans="6:30" s="1" customFormat="1" x14ac:dyDescent="0.25">
      <c r="F166" s="12"/>
      <c r="G166" s="92"/>
      <c r="H166" s="12"/>
      <c r="I166" s="12"/>
      <c r="J166" s="12"/>
      <c r="K166" s="92"/>
      <c r="L166" s="12"/>
      <c r="N166" s="12"/>
      <c r="P166" s="12"/>
      <c r="R166" s="12"/>
      <c r="S166" s="92"/>
      <c r="T166" s="12"/>
      <c r="V166" s="12"/>
      <c r="W166" s="92"/>
      <c r="X166" s="12"/>
      <c r="Y166" s="92"/>
      <c r="Z166" s="12"/>
      <c r="AA166" s="92"/>
      <c r="AB166" s="12"/>
      <c r="AD166" s="12"/>
    </row>
    <row r="167" spans="6:30" s="1" customFormat="1" x14ac:dyDescent="0.25">
      <c r="F167" s="12"/>
      <c r="G167" s="92"/>
      <c r="H167" s="12"/>
      <c r="I167" s="12"/>
      <c r="J167" s="12"/>
      <c r="K167" s="92"/>
      <c r="L167" s="12"/>
      <c r="N167" s="12"/>
      <c r="P167" s="12"/>
      <c r="R167" s="12"/>
      <c r="S167" s="92"/>
      <c r="T167" s="12"/>
      <c r="V167" s="12"/>
      <c r="W167" s="92"/>
      <c r="X167" s="12"/>
      <c r="Y167" s="92"/>
      <c r="Z167" s="12"/>
      <c r="AA167" s="92"/>
      <c r="AB167" s="12"/>
      <c r="AD167" s="12"/>
    </row>
    <row r="168" spans="6:30" s="1" customFormat="1" x14ac:dyDescent="0.25">
      <c r="F168" s="12"/>
      <c r="G168" s="92"/>
      <c r="H168" s="12"/>
      <c r="I168" s="12"/>
      <c r="J168" s="12"/>
      <c r="K168" s="92"/>
      <c r="L168" s="12"/>
      <c r="N168" s="12"/>
      <c r="P168" s="12"/>
      <c r="R168" s="12"/>
      <c r="S168" s="92"/>
      <c r="T168" s="12"/>
      <c r="V168" s="12"/>
      <c r="W168" s="92"/>
      <c r="X168" s="12"/>
      <c r="Y168" s="92"/>
      <c r="Z168" s="12"/>
      <c r="AA168" s="92"/>
      <c r="AB168" s="12"/>
      <c r="AD168" s="12"/>
    </row>
    <row r="169" spans="6:30" s="1" customFormat="1" x14ac:dyDescent="0.25">
      <c r="F169" s="12"/>
      <c r="G169" s="92"/>
      <c r="H169" s="12"/>
      <c r="I169" s="12"/>
      <c r="J169" s="12"/>
      <c r="K169" s="92"/>
      <c r="L169" s="12"/>
      <c r="N169" s="12"/>
      <c r="P169" s="12"/>
      <c r="R169" s="12"/>
      <c r="S169" s="92"/>
      <c r="T169" s="12"/>
      <c r="V169" s="12"/>
      <c r="W169" s="92"/>
      <c r="X169" s="12"/>
      <c r="Y169" s="92"/>
      <c r="Z169" s="12"/>
      <c r="AA169" s="92"/>
      <c r="AB169" s="12"/>
      <c r="AD169" s="12"/>
    </row>
    <row r="170" spans="6:30" s="1" customFormat="1" x14ac:dyDescent="0.25">
      <c r="F170" s="12"/>
      <c r="G170" s="92"/>
      <c r="H170" s="12"/>
      <c r="I170" s="12"/>
      <c r="J170" s="12"/>
      <c r="K170" s="92"/>
      <c r="L170" s="12"/>
      <c r="N170" s="12"/>
      <c r="P170" s="12"/>
      <c r="R170" s="12"/>
      <c r="S170" s="92"/>
      <c r="T170" s="12"/>
      <c r="V170" s="12"/>
      <c r="W170" s="92"/>
      <c r="X170" s="12"/>
      <c r="Y170" s="92"/>
      <c r="Z170" s="12"/>
      <c r="AA170" s="92"/>
      <c r="AB170" s="12"/>
      <c r="AD170" s="12"/>
    </row>
    <row r="171" spans="6:30" s="1" customFormat="1" x14ac:dyDescent="0.25">
      <c r="F171" s="12"/>
      <c r="G171" s="92"/>
      <c r="H171" s="12"/>
      <c r="I171" s="12"/>
      <c r="J171" s="12"/>
      <c r="K171" s="92"/>
      <c r="L171" s="12"/>
      <c r="N171" s="12"/>
      <c r="P171" s="12"/>
      <c r="R171" s="12"/>
      <c r="S171" s="92"/>
      <c r="T171" s="12"/>
      <c r="V171" s="12"/>
      <c r="W171" s="92"/>
      <c r="X171" s="12"/>
      <c r="Y171" s="92"/>
      <c r="Z171" s="12"/>
      <c r="AA171" s="92"/>
      <c r="AB171" s="12"/>
      <c r="AD171" s="12"/>
    </row>
    <row r="172" spans="6:30" s="1" customFormat="1" x14ac:dyDescent="0.25">
      <c r="F172" s="12"/>
      <c r="G172" s="92"/>
      <c r="H172" s="12"/>
      <c r="I172" s="12"/>
      <c r="J172" s="12"/>
      <c r="K172" s="92"/>
      <c r="L172" s="12"/>
      <c r="N172" s="12"/>
      <c r="P172" s="12"/>
      <c r="R172" s="12"/>
      <c r="S172" s="92"/>
      <c r="T172" s="12"/>
      <c r="V172" s="12"/>
      <c r="W172" s="92"/>
      <c r="X172" s="12"/>
      <c r="Y172" s="92"/>
      <c r="Z172" s="12"/>
      <c r="AA172" s="92"/>
      <c r="AB172" s="12"/>
      <c r="AD172" s="12"/>
    </row>
    <row r="173" spans="6:30" s="1" customFormat="1" x14ac:dyDescent="0.25">
      <c r="F173" s="12"/>
      <c r="G173" s="92"/>
      <c r="H173" s="12"/>
      <c r="I173" s="12"/>
      <c r="J173" s="12"/>
      <c r="K173" s="92"/>
      <c r="L173" s="12"/>
      <c r="N173" s="12"/>
      <c r="P173" s="12"/>
      <c r="R173" s="12"/>
      <c r="S173" s="92"/>
      <c r="T173" s="12"/>
      <c r="V173" s="12"/>
      <c r="W173" s="92"/>
      <c r="X173" s="12"/>
      <c r="Y173" s="92"/>
      <c r="Z173" s="12"/>
      <c r="AA173" s="92"/>
      <c r="AB173" s="12"/>
      <c r="AD173" s="12"/>
    </row>
    <row r="174" spans="6:30" s="1" customFormat="1" x14ac:dyDescent="0.25">
      <c r="F174" s="12"/>
      <c r="G174" s="92"/>
      <c r="H174" s="12"/>
      <c r="I174" s="12"/>
      <c r="J174" s="12"/>
      <c r="K174" s="92"/>
      <c r="L174" s="12"/>
      <c r="N174" s="12"/>
      <c r="P174" s="12"/>
      <c r="R174" s="12"/>
      <c r="S174" s="92"/>
      <c r="T174" s="12"/>
      <c r="V174" s="12"/>
      <c r="W174" s="92"/>
      <c r="X174" s="12"/>
      <c r="Y174" s="92"/>
      <c r="Z174" s="12"/>
      <c r="AA174" s="92"/>
      <c r="AB174" s="12"/>
      <c r="AD174" s="12"/>
    </row>
    <row r="175" spans="6:30" s="1" customFormat="1" x14ac:dyDescent="0.25">
      <c r="F175" s="12"/>
      <c r="G175" s="92"/>
      <c r="H175" s="12"/>
      <c r="I175" s="12"/>
      <c r="J175" s="12"/>
      <c r="K175" s="92"/>
      <c r="L175" s="12"/>
      <c r="N175" s="12"/>
      <c r="P175" s="12"/>
      <c r="R175" s="12"/>
      <c r="S175" s="92"/>
      <c r="T175" s="12"/>
      <c r="V175" s="12"/>
      <c r="W175" s="92"/>
      <c r="X175" s="12"/>
      <c r="Y175" s="92"/>
      <c r="Z175" s="12"/>
      <c r="AA175" s="92"/>
      <c r="AB175" s="12"/>
      <c r="AD175" s="12"/>
    </row>
    <row r="176" spans="6:30" s="1" customFormat="1" x14ac:dyDescent="0.25">
      <c r="F176" s="12"/>
      <c r="G176" s="92"/>
      <c r="H176" s="12"/>
      <c r="I176" s="12"/>
      <c r="J176" s="12"/>
      <c r="K176" s="92"/>
      <c r="L176" s="12"/>
      <c r="N176" s="12"/>
      <c r="P176" s="12"/>
      <c r="R176" s="12"/>
      <c r="S176" s="92"/>
      <c r="T176" s="12"/>
      <c r="V176" s="12"/>
      <c r="W176" s="92"/>
      <c r="X176" s="12"/>
      <c r="Y176" s="92"/>
      <c r="Z176" s="12"/>
      <c r="AA176" s="92"/>
      <c r="AB176" s="12"/>
      <c r="AD176" s="12"/>
    </row>
    <row r="177" spans="6:30" s="1" customFormat="1" x14ac:dyDescent="0.25">
      <c r="F177" s="12"/>
      <c r="G177" s="92"/>
      <c r="H177" s="12"/>
      <c r="I177" s="12"/>
      <c r="J177" s="12"/>
      <c r="K177" s="92"/>
      <c r="L177" s="12"/>
      <c r="N177" s="12"/>
      <c r="P177" s="12"/>
      <c r="R177" s="12"/>
      <c r="S177" s="92"/>
      <c r="T177" s="12"/>
      <c r="V177" s="12"/>
      <c r="W177" s="92"/>
      <c r="X177" s="12"/>
      <c r="Y177" s="92"/>
      <c r="Z177" s="12"/>
      <c r="AA177" s="92"/>
      <c r="AB177" s="12"/>
      <c r="AD177" s="12"/>
    </row>
    <row r="178" spans="6:30" s="1" customFormat="1" x14ac:dyDescent="0.25">
      <c r="F178" s="12"/>
      <c r="G178" s="92"/>
      <c r="H178" s="12"/>
      <c r="I178" s="12"/>
      <c r="J178" s="12"/>
      <c r="K178" s="92"/>
      <c r="L178" s="12"/>
      <c r="N178" s="12"/>
      <c r="P178" s="12"/>
      <c r="R178" s="12"/>
      <c r="S178" s="92"/>
      <c r="T178" s="12"/>
      <c r="V178" s="12"/>
      <c r="W178" s="92"/>
      <c r="X178" s="12"/>
      <c r="Y178" s="92"/>
      <c r="Z178" s="12"/>
      <c r="AA178" s="92"/>
      <c r="AB178" s="12"/>
      <c r="AD178" s="12"/>
    </row>
    <row r="179" spans="6:30" s="1" customFormat="1" x14ac:dyDescent="0.25">
      <c r="F179" s="12"/>
      <c r="G179" s="92"/>
      <c r="H179" s="12"/>
      <c r="I179" s="12"/>
      <c r="J179" s="12"/>
      <c r="K179" s="92"/>
      <c r="L179" s="12"/>
      <c r="N179" s="12"/>
      <c r="P179" s="12"/>
      <c r="R179" s="12"/>
      <c r="S179" s="92"/>
      <c r="T179" s="12"/>
      <c r="V179" s="12"/>
      <c r="W179" s="92"/>
      <c r="X179" s="12"/>
      <c r="Y179" s="92"/>
      <c r="Z179" s="12"/>
      <c r="AA179" s="92"/>
      <c r="AB179" s="12"/>
      <c r="AD179" s="12"/>
    </row>
    <row r="180" spans="6:30" s="1" customFormat="1" x14ac:dyDescent="0.25">
      <c r="F180" s="12"/>
      <c r="G180" s="92"/>
      <c r="H180" s="12"/>
      <c r="I180" s="12"/>
      <c r="J180" s="12"/>
      <c r="K180" s="92"/>
      <c r="L180" s="12"/>
      <c r="N180" s="12"/>
      <c r="P180" s="12"/>
      <c r="R180" s="12"/>
      <c r="S180" s="92"/>
      <c r="T180" s="12"/>
      <c r="V180" s="12"/>
      <c r="W180" s="92"/>
      <c r="X180" s="12"/>
      <c r="Y180" s="92"/>
      <c r="Z180" s="12"/>
      <c r="AA180" s="92"/>
      <c r="AB180" s="12"/>
      <c r="AD180" s="12"/>
    </row>
    <row r="181" spans="6:30" s="1" customFormat="1" x14ac:dyDescent="0.25">
      <c r="F181" s="12"/>
      <c r="G181" s="92"/>
      <c r="H181" s="12"/>
      <c r="I181" s="12"/>
      <c r="J181" s="12"/>
      <c r="K181" s="92"/>
      <c r="L181" s="12"/>
      <c r="N181" s="12"/>
      <c r="P181" s="12"/>
      <c r="R181" s="12"/>
      <c r="S181" s="92"/>
      <c r="T181" s="12"/>
      <c r="V181" s="12"/>
      <c r="W181" s="92"/>
      <c r="X181" s="12"/>
      <c r="Y181" s="92"/>
      <c r="Z181" s="12"/>
      <c r="AA181" s="92"/>
      <c r="AB181" s="12"/>
      <c r="AD181" s="12"/>
    </row>
    <row r="182" spans="6:30" s="1" customFormat="1" x14ac:dyDescent="0.25">
      <c r="F182" s="12"/>
      <c r="G182" s="92"/>
      <c r="H182" s="12"/>
      <c r="I182" s="12"/>
      <c r="J182" s="12"/>
      <c r="K182" s="92"/>
      <c r="L182" s="12"/>
      <c r="N182" s="12"/>
      <c r="P182" s="12"/>
      <c r="R182" s="12"/>
      <c r="S182" s="92"/>
      <c r="T182" s="12"/>
      <c r="V182" s="12"/>
      <c r="W182" s="92"/>
      <c r="X182" s="12"/>
      <c r="Y182" s="92"/>
      <c r="Z182" s="12"/>
      <c r="AA182" s="92"/>
      <c r="AB182" s="12"/>
      <c r="AD182" s="12"/>
    </row>
    <row r="183" spans="6:30" s="1" customFormat="1" x14ac:dyDescent="0.25">
      <c r="F183" s="12"/>
      <c r="G183" s="92"/>
      <c r="H183" s="12"/>
      <c r="I183" s="12"/>
      <c r="J183" s="12"/>
      <c r="K183" s="92"/>
      <c r="L183" s="12"/>
      <c r="N183" s="12"/>
      <c r="P183" s="12"/>
      <c r="R183" s="12"/>
      <c r="S183" s="92"/>
      <c r="T183" s="12"/>
      <c r="V183" s="12"/>
      <c r="W183" s="92"/>
      <c r="X183" s="12"/>
      <c r="Y183" s="92"/>
      <c r="Z183" s="12"/>
      <c r="AA183" s="92"/>
      <c r="AB183" s="12"/>
      <c r="AD183" s="12"/>
    </row>
    <row r="184" spans="6:30" s="1" customFormat="1" x14ac:dyDescent="0.25">
      <c r="F184" s="12"/>
      <c r="G184" s="92"/>
      <c r="H184" s="12"/>
      <c r="I184" s="12"/>
      <c r="J184" s="12"/>
      <c r="K184" s="92"/>
      <c r="L184" s="12"/>
      <c r="N184" s="12"/>
      <c r="P184" s="12"/>
      <c r="R184" s="12"/>
      <c r="S184" s="92"/>
      <c r="T184" s="12"/>
      <c r="V184" s="12"/>
      <c r="W184" s="92"/>
      <c r="X184" s="12"/>
      <c r="Y184" s="92"/>
      <c r="Z184" s="12"/>
      <c r="AA184" s="92"/>
      <c r="AB184" s="12"/>
      <c r="AD184" s="12"/>
    </row>
  </sheetData>
  <sheetProtection sheet="1" objects="1" scenarios="1" selectLockedCells="1"/>
  <mergeCells count="12">
    <mergeCell ref="B51:J51"/>
    <mergeCell ref="B29:D29"/>
    <mergeCell ref="B30:D30"/>
    <mergeCell ref="B31:D31"/>
    <mergeCell ref="B32:D32"/>
    <mergeCell ref="AD3:AD7"/>
    <mergeCell ref="C3:H3"/>
    <mergeCell ref="C1:H1"/>
    <mergeCell ref="G4:H4"/>
    <mergeCell ref="AB5:AB6"/>
    <mergeCell ref="Z5:Z6"/>
    <mergeCell ref="D5:D7"/>
  </mergeCells>
  <phoneticPr fontId="2" type="noConversion"/>
  <hyperlinks>
    <hyperlink ref="B46" r:id="rId1"/>
  </hyperlinks>
  <pageMargins left="0.25" right="0.25" top="0.5" bottom="0.5" header="0.5" footer="0.5"/>
  <pageSetup scale="52" fitToHeight="0" orientation="landscape" r:id="rId2"/>
  <headerFooter alignWithMargins="0">
    <oddFooter xml:space="preserve">&amp;R&amp;9Revised 7/18/2012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5" name="List Box 31">
              <controlPr defaultSize="0" print="0" autoLine="0" autoPict="0">
                <anchor>
                  <from>
                    <xdr:col>1</xdr:col>
                    <xdr:colOff>175260</xdr:colOff>
                    <xdr:row>39</xdr:row>
                    <xdr:rowOff>30480</xdr:rowOff>
                  </from>
                  <to>
                    <xdr:col>1</xdr:col>
                    <xdr:colOff>2621280</xdr:colOff>
                    <xdr:row>42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0"/>
  <sheetViews>
    <sheetView topLeftCell="A36" workbookViewId="0">
      <selection activeCell="E9" sqref="E9:J9"/>
    </sheetView>
  </sheetViews>
  <sheetFormatPr defaultRowHeight="13.2" x14ac:dyDescent="0.25"/>
  <cols>
    <col min="3" max="3" width="25.6640625" customWidth="1"/>
    <col min="4" max="4" width="10.5546875" customWidth="1"/>
    <col min="5" max="5" width="4" customWidth="1"/>
    <col min="6" max="6" width="15.5546875" customWidth="1"/>
    <col min="7" max="7" width="3.44140625" customWidth="1"/>
    <col min="8" max="8" width="2.6640625" style="127" customWidth="1"/>
    <col min="9" max="9" width="13.88671875" customWidth="1"/>
    <col min="10" max="10" width="2.88671875" style="127" customWidth="1"/>
    <col min="11" max="11" width="17.109375" customWidth="1"/>
  </cols>
  <sheetData>
    <row r="1" spans="1:11" x14ac:dyDescent="0.25">
      <c r="A1" s="237" t="s">
        <v>87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4.25" customHeight="1" x14ac:dyDescent="0.25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1" ht="14.25" customHeight="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ht="18" customHeight="1" x14ac:dyDescent="0.3">
      <c r="A5" s="133" t="s">
        <v>42</v>
      </c>
      <c r="B5" s="227"/>
      <c r="C5" s="228"/>
      <c r="D5" s="228"/>
      <c r="E5" s="228"/>
      <c r="F5" s="228"/>
      <c r="G5" s="228"/>
      <c r="H5" s="239"/>
      <c r="I5" s="239"/>
      <c r="J5" s="239"/>
      <c r="K5" s="239"/>
    </row>
    <row r="6" spans="1:11" s="106" customFormat="1" ht="12.75" customHeight="1" x14ac:dyDescent="0.3">
      <c r="A6" s="157"/>
      <c r="B6" s="153"/>
      <c r="C6" s="158"/>
      <c r="D6" s="158"/>
      <c r="E6" s="158"/>
      <c r="F6" s="158"/>
      <c r="G6" s="158"/>
      <c r="H6" s="154"/>
      <c r="I6" s="154"/>
      <c r="J6" s="154"/>
      <c r="K6" s="154"/>
    </row>
    <row r="7" spans="1:11" ht="23.25" customHeight="1" x14ac:dyDescent="0.3">
      <c r="A7" s="134" t="s">
        <v>70</v>
      </c>
      <c r="B7" s="227"/>
      <c r="C7" s="228"/>
      <c r="D7" s="228"/>
      <c r="E7" s="228"/>
      <c r="F7" s="228"/>
      <c r="G7" s="228"/>
      <c r="H7" s="239"/>
      <c r="I7" s="239"/>
      <c r="J7" s="239"/>
      <c r="K7" s="239"/>
    </row>
    <row r="8" spans="1:11" s="106" customFormat="1" ht="12.75" customHeight="1" x14ac:dyDescent="0.3">
      <c r="A8" s="159"/>
      <c r="B8" s="153"/>
      <c r="C8" s="158"/>
      <c r="D8" s="158"/>
      <c r="E8" s="158"/>
      <c r="F8" s="158"/>
      <c r="G8" s="158"/>
      <c r="H8" s="154"/>
      <c r="I8" s="154"/>
      <c r="J8" s="154"/>
      <c r="K8" s="154"/>
    </row>
    <row r="9" spans="1:11" ht="24" customHeight="1" x14ac:dyDescent="0.25">
      <c r="A9" s="132" t="s">
        <v>72</v>
      </c>
      <c r="B9" s="235"/>
      <c r="C9" s="236"/>
      <c r="D9" s="135" t="s">
        <v>73</v>
      </c>
      <c r="E9" s="240"/>
      <c r="F9" s="241"/>
      <c r="G9" s="241"/>
      <c r="H9" s="241"/>
      <c r="I9" s="241"/>
      <c r="J9" s="242"/>
      <c r="K9" s="137"/>
    </row>
    <row r="10" spans="1:11" ht="24" customHeight="1" x14ac:dyDescent="0.25">
      <c r="A10" s="132"/>
      <c r="B10" s="136"/>
      <c r="C10" s="137"/>
      <c r="D10" s="135"/>
      <c r="E10" s="138"/>
      <c r="F10" s="139"/>
      <c r="G10" s="116"/>
    </row>
    <row r="11" spans="1:11" ht="27.6" x14ac:dyDescent="0.25">
      <c r="A11" s="5"/>
      <c r="B11" s="117" t="s">
        <v>5</v>
      </c>
      <c r="C11" s="117"/>
      <c r="D11" s="117"/>
      <c r="E11" s="117"/>
      <c r="F11" s="219" t="s">
        <v>90</v>
      </c>
      <c r="G11" s="118"/>
      <c r="I11" s="220" t="s">
        <v>67</v>
      </c>
      <c r="K11" s="220" t="s">
        <v>68</v>
      </c>
    </row>
    <row r="12" spans="1:11" ht="13.8" x14ac:dyDescent="0.25">
      <c r="A12" s="3"/>
      <c r="B12" s="5" t="s">
        <v>16</v>
      </c>
      <c r="C12" s="5"/>
      <c r="D12" s="5"/>
      <c r="E12" s="5"/>
      <c r="F12" s="8">
        <f>('2. Budget Years 1-5'!Z8)</f>
        <v>0</v>
      </c>
      <c r="G12" s="8"/>
      <c r="H12" s="209"/>
      <c r="I12" s="210">
        <f>('2. Budget Years 1-5'!AB8)</f>
        <v>0</v>
      </c>
      <c r="J12" s="209"/>
      <c r="K12" s="210">
        <f>('2. Budget Years 1-5'!AD8)</f>
        <v>0</v>
      </c>
    </row>
    <row r="13" spans="1:11" ht="13.8" x14ac:dyDescent="0.25">
      <c r="A13" s="3"/>
      <c r="B13" s="9" t="s">
        <v>91</v>
      </c>
      <c r="C13" s="9"/>
      <c r="D13" s="9"/>
      <c r="E13" s="9"/>
      <c r="F13" s="8">
        <f>('2. Budget Years 1-5'!Z9)</f>
        <v>0</v>
      </c>
      <c r="G13" s="8"/>
      <c r="H13" s="209"/>
      <c r="I13" s="210">
        <f>('2. Budget Years 1-5'!AB9)</f>
        <v>0</v>
      </c>
      <c r="J13" s="209"/>
      <c r="K13" s="210">
        <f>('2. Budget Years 1-5'!AD9)</f>
        <v>0</v>
      </c>
    </row>
    <row r="14" spans="1:11" ht="13.8" x14ac:dyDescent="0.25">
      <c r="A14" s="3"/>
      <c r="B14" s="9" t="s">
        <v>15</v>
      </c>
      <c r="C14" s="9"/>
      <c r="D14" s="9"/>
      <c r="E14" s="9"/>
      <c r="F14" s="8">
        <f>('2. Budget Years 1-5'!Z10)</f>
        <v>0</v>
      </c>
      <c r="G14" s="8"/>
      <c r="H14" s="209"/>
      <c r="I14" s="210">
        <f>('2. Budget Years 1-5'!AB10)</f>
        <v>0</v>
      </c>
      <c r="J14" s="209"/>
      <c r="K14" s="210">
        <f>('2. Budget Years 1-5'!AD10)</f>
        <v>0</v>
      </c>
    </row>
    <row r="15" spans="1:11" ht="13.8" x14ac:dyDescent="0.25">
      <c r="A15" s="3"/>
      <c r="B15" s="9" t="s">
        <v>92</v>
      </c>
      <c r="C15" s="9"/>
      <c r="D15" s="9"/>
      <c r="E15" s="9"/>
      <c r="F15" s="8">
        <f>('2. Budget Years 1-5'!Z11)</f>
        <v>0</v>
      </c>
      <c r="G15" s="8"/>
      <c r="H15" s="209"/>
      <c r="I15" s="210">
        <f>('2. Budget Years 1-5'!AB11)</f>
        <v>0</v>
      </c>
      <c r="J15" s="209"/>
      <c r="K15" s="210">
        <f>('2. Budget Years 1-5'!AD11)</f>
        <v>0</v>
      </c>
    </row>
    <row r="16" spans="1:11" ht="13.8" x14ac:dyDescent="0.25">
      <c r="A16" s="3"/>
      <c r="B16" s="9" t="s">
        <v>17</v>
      </c>
      <c r="C16" s="9"/>
      <c r="D16" s="9"/>
      <c r="E16" s="9"/>
      <c r="F16" s="8">
        <f>('2. Budget Years 1-5'!Z12)</f>
        <v>0</v>
      </c>
      <c r="G16" s="8"/>
      <c r="H16" s="209"/>
      <c r="I16" s="210">
        <f>('2. Budget Years 1-5'!AB12)</f>
        <v>0</v>
      </c>
      <c r="J16" s="209"/>
      <c r="K16" s="210">
        <f>('2. Budget Years 1-5'!AD12)</f>
        <v>0</v>
      </c>
    </row>
    <row r="17" spans="1:11" ht="13.8" x14ac:dyDescent="0.25">
      <c r="A17" s="3"/>
      <c r="B17" s="9" t="s">
        <v>91</v>
      </c>
      <c r="C17" s="9"/>
      <c r="D17" s="9"/>
      <c r="E17" s="9"/>
      <c r="F17" s="8">
        <f>('2. Budget Years 1-5'!Z13)</f>
        <v>0</v>
      </c>
      <c r="G17" s="8"/>
      <c r="H17" s="209"/>
      <c r="I17" s="210">
        <f>('2. Budget Years 1-5'!AB13)</f>
        <v>0</v>
      </c>
      <c r="J17" s="209"/>
      <c r="K17" s="210">
        <f>('2. Budget Years 1-5'!AD13)</f>
        <v>0</v>
      </c>
    </row>
    <row r="18" spans="1:11" ht="13.8" x14ac:dyDescent="0.25">
      <c r="A18" s="3"/>
      <c r="B18" s="9" t="s">
        <v>20</v>
      </c>
      <c r="C18" s="9"/>
      <c r="D18" s="9"/>
      <c r="E18" s="9"/>
      <c r="F18" s="8">
        <f>('2. Budget Years 1-5'!Z14)</f>
        <v>0</v>
      </c>
      <c r="G18" s="8"/>
      <c r="H18" s="209"/>
      <c r="I18" s="210">
        <f>('2. Budget Years 1-5'!AB14)</f>
        <v>0</v>
      </c>
      <c r="J18" s="209"/>
      <c r="K18" s="210">
        <f>('2. Budget Years 1-5'!AD14)</f>
        <v>0</v>
      </c>
    </row>
    <row r="19" spans="1:11" ht="13.8" x14ac:dyDescent="0.25">
      <c r="A19" s="3"/>
      <c r="B19" s="9" t="s">
        <v>91</v>
      </c>
      <c r="C19" s="9"/>
      <c r="D19" s="9"/>
      <c r="E19" s="9"/>
      <c r="F19" s="8">
        <f>('2. Budget Years 1-5'!Z15)</f>
        <v>0</v>
      </c>
      <c r="G19" s="8"/>
      <c r="H19" s="209"/>
      <c r="I19" s="210">
        <f>('2. Budget Years 1-5'!AB15)</f>
        <v>0</v>
      </c>
      <c r="J19" s="209"/>
      <c r="K19" s="210">
        <f>('2. Budget Years 1-5'!AD15)</f>
        <v>0</v>
      </c>
    </row>
    <row r="20" spans="1:11" ht="13.8" x14ac:dyDescent="0.25">
      <c r="A20" s="3"/>
      <c r="B20" s="119" t="s">
        <v>12</v>
      </c>
      <c r="C20" s="120"/>
      <c r="D20" s="119"/>
      <c r="E20" s="119"/>
      <c r="F20" s="8">
        <f>('2. Budget Years 1-5'!Z16)</f>
        <v>0</v>
      </c>
      <c r="G20" s="8"/>
      <c r="H20" s="209"/>
      <c r="I20" s="210">
        <f>('2. Budget Years 1-5'!AB16)</f>
        <v>0</v>
      </c>
      <c r="J20" s="209"/>
      <c r="K20" s="210">
        <f>('2. Budget Years 1-5'!AD16)</f>
        <v>0</v>
      </c>
    </row>
    <row r="21" spans="1:11" ht="13.8" x14ac:dyDescent="0.25">
      <c r="A21" s="7"/>
      <c r="B21" s="9" t="s">
        <v>91</v>
      </c>
      <c r="C21" s="9"/>
      <c r="D21" s="9"/>
      <c r="E21" s="9"/>
      <c r="F21" s="8">
        <f>('2. Budget Years 1-5'!Z17)</f>
        <v>0</v>
      </c>
      <c r="G21" s="8"/>
      <c r="H21" s="209"/>
      <c r="I21" s="8">
        <f>('2. Budget Years 1-5'!AB17)</f>
        <v>0</v>
      </c>
      <c r="J21" s="209"/>
      <c r="K21" s="8">
        <f>('2. Budget Years 1-5'!AD17)</f>
        <v>0</v>
      </c>
    </row>
    <row r="22" spans="1:11" ht="13.8" x14ac:dyDescent="0.25">
      <c r="A22" s="7"/>
      <c r="B22" s="9"/>
      <c r="C22" s="9"/>
      <c r="D22" s="9"/>
      <c r="E22" s="9"/>
      <c r="F22" s="8"/>
      <c r="G22" s="8"/>
      <c r="H22" s="209"/>
      <c r="I22" s="8"/>
      <c r="J22" s="209"/>
      <c r="K22" s="8"/>
    </row>
    <row r="23" spans="1:11" ht="13.8" x14ac:dyDescent="0.25">
      <c r="A23" s="7"/>
      <c r="B23" s="222" t="s">
        <v>93</v>
      </c>
      <c r="C23" s="9"/>
      <c r="D23" s="9"/>
      <c r="E23" s="9"/>
      <c r="F23" s="211"/>
      <c r="G23" s="8"/>
      <c r="H23" s="209"/>
      <c r="I23" s="211"/>
      <c r="J23" s="209"/>
      <c r="K23" s="211"/>
    </row>
    <row r="24" spans="1:11" ht="13.8" x14ac:dyDescent="0.25">
      <c r="A24" s="7"/>
      <c r="B24" s="9"/>
      <c r="C24" s="9"/>
      <c r="D24" s="9"/>
      <c r="E24" s="9"/>
      <c r="F24" s="8"/>
      <c r="G24" s="8"/>
      <c r="H24" s="209"/>
      <c r="I24" s="8"/>
      <c r="J24" s="209"/>
      <c r="K24" s="8"/>
    </row>
    <row r="25" spans="1:11" ht="14.4" thickBot="1" x14ac:dyDescent="0.3">
      <c r="A25" s="7"/>
      <c r="B25" s="121" t="s">
        <v>6</v>
      </c>
      <c r="C25" s="121"/>
      <c r="D25" s="121"/>
      <c r="E25" s="121"/>
      <c r="F25" s="22">
        <f>SUM(F12:F23)</f>
        <v>0</v>
      </c>
      <c r="G25" s="29"/>
      <c r="H25" s="160"/>
      <c r="I25" s="15">
        <f>SUM(I12:I23)</f>
        <v>0</v>
      </c>
      <c r="J25" s="160"/>
      <c r="K25" s="15">
        <f>SUM(K12:K23)</f>
        <v>0</v>
      </c>
    </row>
    <row r="26" spans="1:11" ht="14.4" thickTop="1" x14ac:dyDescent="0.25">
      <c r="A26" s="7"/>
      <c r="B26" s="122"/>
      <c r="C26" s="122"/>
      <c r="D26" s="122"/>
      <c r="E26" s="122"/>
      <c r="F26" s="8"/>
      <c r="G26" s="8"/>
      <c r="H26" s="209"/>
      <c r="I26" s="212"/>
      <c r="J26" s="209"/>
      <c r="K26" s="212"/>
    </row>
    <row r="27" spans="1:11" ht="13.8" x14ac:dyDescent="0.25">
      <c r="A27" s="9"/>
      <c r="B27" s="117" t="s">
        <v>0</v>
      </c>
      <c r="C27" s="117"/>
      <c r="D27" s="117"/>
      <c r="E27" s="117"/>
      <c r="F27" s="4"/>
      <c r="G27" s="4"/>
      <c r="H27" s="209"/>
      <c r="I27" s="212"/>
      <c r="J27" s="209"/>
      <c r="K27" s="212"/>
    </row>
    <row r="28" spans="1:11" ht="13.8" x14ac:dyDescent="0.25">
      <c r="A28" s="9"/>
      <c r="B28" s="5" t="s">
        <v>21</v>
      </c>
      <c r="C28" s="5"/>
      <c r="D28" s="5"/>
      <c r="E28" s="5"/>
      <c r="F28" s="8">
        <f>('2. Budget Years 1-5'!Z23)</f>
        <v>0</v>
      </c>
      <c r="G28" s="8"/>
      <c r="H28" s="209"/>
      <c r="I28" s="210">
        <f>('2. Budget Years 1-5'!AB23)</f>
        <v>0</v>
      </c>
      <c r="J28" s="209"/>
      <c r="K28" s="210">
        <f>('2. Budget Years 1-5'!AD23)</f>
        <v>0</v>
      </c>
    </row>
    <row r="29" spans="1:11" ht="13.8" x14ac:dyDescent="0.25">
      <c r="A29" s="9"/>
      <c r="B29" s="5" t="s">
        <v>19</v>
      </c>
      <c r="C29" s="5"/>
      <c r="D29" s="5"/>
      <c r="E29" s="5"/>
      <c r="F29" s="8">
        <f>('2. Budget Years 1-5'!Z24)</f>
        <v>0</v>
      </c>
      <c r="G29" s="8"/>
      <c r="H29" s="209"/>
      <c r="I29" s="210">
        <f>('2. Budget Years 1-5'!AB24)</f>
        <v>0</v>
      </c>
      <c r="J29" s="209"/>
      <c r="K29" s="210">
        <f>('2. Budget Years 1-5'!AD24)</f>
        <v>0</v>
      </c>
    </row>
    <row r="30" spans="1:11" ht="13.8" x14ac:dyDescent="0.25">
      <c r="A30" s="9"/>
      <c r="B30" s="5" t="s">
        <v>14</v>
      </c>
      <c r="C30" s="5"/>
      <c r="D30" s="5"/>
      <c r="E30" s="5"/>
      <c r="F30" s="8">
        <f>('2. Budget Years 1-5'!Z25)</f>
        <v>0</v>
      </c>
      <c r="G30" s="8"/>
      <c r="H30" s="209"/>
      <c r="I30" s="210">
        <f>('2. Budget Years 1-5'!AB25)</f>
        <v>0</v>
      </c>
      <c r="J30" s="209"/>
      <c r="K30" s="210">
        <f>('2. Budget Years 1-5'!AD25)</f>
        <v>0</v>
      </c>
    </row>
    <row r="31" spans="1:11" ht="13.8" x14ac:dyDescent="0.25">
      <c r="A31" s="9"/>
      <c r="B31" s="5" t="s">
        <v>8</v>
      </c>
      <c r="C31" s="5"/>
      <c r="D31" s="5"/>
      <c r="E31" s="5"/>
      <c r="F31" s="8">
        <f>('2. Budget Years 1-5'!Z26)</f>
        <v>0</v>
      </c>
      <c r="G31" s="8"/>
      <c r="H31" s="209"/>
      <c r="I31" s="210">
        <f>('2. Budget Years 1-5'!AB26)</f>
        <v>0</v>
      </c>
      <c r="J31" s="209"/>
      <c r="K31" s="210">
        <f>('2. Budget Years 1-5'!AD26)</f>
        <v>0</v>
      </c>
    </row>
    <row r="32" spans="1:11" ht="13.8" x14ac:dyDescent="0.25">
      <c r="A32" s="9"/>
      <c r="B32" s="5" t="s">
        <v>4</v>
      </c>
      <c r="C32" s="5"/>
      <c r="D32" s="5"/>
      <c r="E32" s="5"/>
      <c r="F32" s="8">
        <f>('2. Budget Years 1-5'!Z27)</f>
        <v>0</v>
      </c>
      <c r="G32" s="8"/>
      <c r="H32" s="209"/>
      <c r="I32" s="210">
        <f>('2. Budget Years 1-5'!AB27)</f>
        <v>0</v>
      </c>
      <c r="J32" s="209"/>
      <c r="K32" s="210">
        <f>('2. Budget Years 1-5'!AD27)</f>
        <v>0</v>
      </c>
    </row>
    <row r="33" spans="1:11" ht="13.8" x14ac:dyDescent="0.25">
      <c r="A33" s="9"/>
      <c r="B33" s="5" t="s">
        <v>9</v>
      </c>
      <c r="C33" s="5"/>
      <c r="D33" s="5"/>
      <c r="E33" s="5"/>
      <c r="F33" s="8">
        <f>('2. Budget Years 1-5'!Z28)</f>
        <v>0</v>
      </c>
      <c r="G33" s="8"/>
      <c r="H33" s="209"/>
      <c r="I33" s="210">
        <f>('2. Budget Years 1-5'!AB28)</f>
        <v>0</v>
      </c>
      <c r="J33" s="209"/>
      <c r="K33" s="210">
        <f>('2. Budget Years 1-5'!AD28)</f>
        <v>0</v>
      </c>
    </row>
    <row r="34" spans="1:11" ht="13.8" x14ac:dyDescent="0.25">
      <c r="A34" s="9"/>
      <c r="B34" s="5" t="s">
        <v>65</v>
      </c>
      <c r="C34" s="5"/>
      <c r="D34" s="5"/>
      <c r="E34" s="5"/>
      <c r="F34" s="8">
        <f>SUM('2. Budget Years 1-5'!Z29:Z32)</f>
        <v>0</v>
      </c>
      <c r="G34" s="8"/>
      <c r="H34" s="209"/>
      <c r="I34" s="210">
        <f>SUM('2. Budget Years 1-5'!AB29:AB32)</f>
        <v>0</v>
      </c>
      <c r="J34" s="209"/>
      <c r="K34" s="210">
        <f>SUM('2. Budget Years 1-5'!AD29:'2. Budget Years 1-5'!AD32)</f>
        <v>0</v>
      </c>
    </row>
    <row r="35" spans="1:11" ht="13.8" x14ac:dyDescent="0.25">
      <c r="A35" s="9"/>
      <c r="B35" s="5" t="s">
        <v>1</v>
      </c>
      <c r="C35" s="5"/>
      <c r="D35" s="5"/>
      <c r="E35" s="5"/>
      <c r="F35" s="8">
        <f>('2. Budget Years 1-5'!Z33)</f>
        <v>0</v>
      </c>
      <c r="G35" s="8"/>
      <c r="H35" s="209"/>
      <c r="I35" s="210">
        <f>('2. Budget Years 1-5'!AB33)</f>
        <v>0</v>
      </c>
      <c r="J35" s="209"/>
      <c r="K35" s="210">
        <f>('2. Budget Years 1-5'!AD33)</f>
        <v>0</v>
      </c>
    </row>
    <row r="36" spans="1:11" ht="13.8" x14ac:dyDescent="0.25">
      <c r="A36" s="9"/>
      <c r="B36" s="9" t="s">
        <v>22</v>
      </c>
      <c r="C36" s="9"/>
      <c r="D36" s="9"/>
      <c r="E36" s="9"/>
      <c r="F36" s="8">
        <f>('2. Budget Years 1-5'!Z34)</f>
        <v>0</v>
      </c>
      <c r="G36" s="8"/>
      <c r="H36" s="209"/>
      <c r="I36" s="210">
        <f>('2. Budget Years 1-5'!AB34)</f>
        <v>0</v>
      </c>
      <c r="J36" s="209"/>
      <c r="K36" s="210">
        <f>('2. Budget Years 1-5'!AD34)</f>
        <v>0</v>
      </c>
    </row>
    <row r="37" spans="1:11" ht="13.8" x14ac:dyDescent="0.25">
      <c r="A37" s="9"/>
      <c r="B37" s="5" t="s">
        <v>10</v>
      </c>
      <c r="C37" s="5"/>
      <c r="D37" s="5"/>
      <c r="E37" s="5"/>
      <c r="F37" s="8">
        <f>('2. Budget Years 1-5'!Z35)</f>
        <v>0</v>
      </c>
      <c r="G37" s="8"/>
      <c r="H37" s="209"/>
      <c r="I37" s="210">
        <f>('2. Budget Years 1-5'!AB35)</f>
        <v>0</v>
      </c>
      <c r="J37" s="209"/>
      <c r="K37" s="210">
        <f>('2. Budget Years 1-5'!AD35)</f>
        <v>0</v>
      </c>
    </row>
    <row r="38" spans="1:11" ht="13.8" x14ac:dyDescent="0.25">
      <c r="A38" s="9"/>
      <c r="B38" s="5" t="s">
        <v>11</v>
      </c>
      <c r="C38" s="5"/>
      <c r="D38" s="5"/>
      <c r="E38" s="5"/>
      <c r="F38" s="8">
        <f>('2. Budget Years 1-5'!Z36)</f>
        <v>0</v>
      </c>
      <c r="G38" s="8"/>
      <c r="H38" s="209"/>
      <c r="I38" s="210">
        <f>('2. Budget Years 1-5'!AB36)</f>
        <v>0</v>
      </c>
      <c r="J38" s="209"/>
      <c r="K38" s="210">
        <f>('2. Budget Years 1-5'!AD36)</f>
        <v>0</v>
      </c>
    </row>
    <row r="39" spans="1:11" ht="13.8" x14ac:dyDescent="0.25">
      <c r="A39" s="9"/>
      <c r="B39" s="5" t="s">
        <v>13</v>
      </c>
      <c r="C39" s="5"/>
      <c r="D39" s="5"/>
      <c r="E39" s="5"/>
      <c r="F39" s="8">
        <f>('2. Budget Years 1-5'!Z37)</f>
        <v>0</v>
      </c>
      <c r="G39" s="8"/>
      <c r="H39" s="209"/>
      <c r="I39" s="210">
        <f>('2. Budget Years 1-5'!AB37)</f>
        <v>0</v>
      </c>
      <c r="J39" s="209"/>
      <c r="K39" s="210">
        <f>('2. Budget Years 1-5'!AD37)</f>
        <v>0</v>
      </c>
    </row>
    <row r="40" spans="1:11" ht="13.8" x14ac:dyDescent="0.25">
      <c r="A40" s="9"/>
      <c r="B40" s="5" t="s">
        <v>66</v>
      </c>
      <c r="C40" s="5"/>
      <c r="D40" s="5"/>
      <c r="E40" s="5"/>
      <c r="F40" s="211">
        <f>('2. Budget Years 1-5'!Z38)</f>
        <v>0</v>
      </c>
      <c r="G40" s="8"/>
      <c r="H40" s="209"/>
      <c r="I40" s="211">
        <f>('2. Budget Years 1-5'!AB38)</f>
        <v>0</v>
      </c>
      <c r="J40" s="209"/>
      <c r="K40" s="211">
        <f>('2. Budget Years 1-5'!AD38)</f>
        <v>0</v>
      </c>
    </row>
    <row r="41" spans="1:11" ht="13.8" x14ac:dyDescent="0.25">
      <c r="A41" s="9"/>
      <c r="B41" s="123" t="s">
        <v>7</v>
      </c>
      <c r="C41" s="123"/>
      <c r="D41" s="123"/>
      <c r="E41" s="123"/>
      <c r="F41" s="33">
        <f>SUM(F28:F40)</f>
        <v>0</v>
      </c>
      <c r="G41" s="213"/>
      <c r="H41" s="29"/>
      <c r="I41" s="161">
        <f>SUM(I28:I40)</f>
        <v>0</v>
      </c>
      <c r="J41" s="29"/>
      <c r="K41" s="161">
        <f>SUM(K28:K40)</f>
        <v>0</v>
      </c>
    </row>
    <row r="42" spans="1:11" ht="13.8" x14ac:dyDescent="0.25">
      <c r="A42" s="9"/>
      <c r="B42" s="123"/>
      <c r="C42" s="123"/>
      <c r="D42" s="123"/>
      <c r="E42" s="123"/>
      <c r="F42" s="34"/>
      <c r="G42" s="39"/>
      <c r="H42" s="209"/>
      <c r="I42" s="212"/>
      <c r="J42" s="209"/>
      <c r="K42" s="212"/>
    </row>
    <row r="43" spans="1:11" ht="13.8" x14ac:dyDescent="0.25">
      <c r="A43" s="9"/>
      <c r="B43" s="3" t="s">
        <v>2</v>
      </c>
      <c r="C43" s="9"/>
      <c r="D43" s="9"/>
      <c r="E43" s="9"/>
      <c r="F43" s="162">
        <f>SUM(F25,F41)</f>
        <v>0</v>
      </c>
      <c r="G43" s="162"/>
      <c r="H43" s="214"/>
      <c r="I43" s="215">
        <f t="shared" ref="I43:K43" si="0">SUM(I25,I41)</f>
        <v>0</v>
      </c>
      <c r="J43" s="214"/>
      <c r="K43" s="215">
        <f t="shared" si="0"/>
        <v>0</v>
      </c>
    </row>
    <row r="44" spans="1:11" ht="14.4" thickBot="1" x14ac:dyDescent="0.3">
      <c r="A44" s="9"/>
      <c r="B44" s="9"/>
      <c r="C44" s="9"/>
      <c r="D44" s="9"/>
      <c r="E44" s="9"/>
      <c r="F44" s="4"/>
      <c r="G44" s="4"/>
      <c r="H44" s="216"/>
      <c r="I44" s="216"/>
      <c r="J44" s="216"/>
      <c r="K44" s="216"/>
    </row>
    <row r="45" spans="1:11" ht="15" thickBot="1" x14ac:dyDescent="0.35">
      <c r="A45" s="9"/>
      <c r="B45" s="3" t="s">
        <v>69</v>
      </c>
      <c r="C45" s="124"/>
      <c r="D45" s="128">
        <v>0</v>
      </c>
      <c r="E45" s="129"/>
      <c r="F45" s="161">
        <f>SUM('2. Budget Years 1-5'!Z46:Z48)</f>
        <v>0</v>
      </c>
      <c r="G45" s="186"/>
      <c r="H45" s="217"/>
      <c r="I45" s="187">
        <f>SUM('2. Budget Years 1-5'!AB46:AB48)</f>
        <v>0</v>
      </c>
      <c r="J45" s="217"/>
      <c r="K45" s="187">
        <f>SUM('2. Budget Years 1-5'!AD46:AD48)</f>
        <v>0</v>
      </c>
    </row>
    <row r="46" spans="1:11" ht="13.8" x14ac:dyDescent="0.25">
      <c r="A46" s="9"/>
      <c r="B46" s="125"/>
      <c r="C46" s="125"/>
      <c r="D46" s="125"/>
      <c r="E46" s="125"/>
      <c r="F46" s="4"/>
      <c r="G46" s="4"/>
      <c r="H46" s="209"/>
      <c r="I46" s="212"/>
      <c r="J46" s="209"/>
      <c r="K46" s="212"/>
    </row>
    <row r="47" spans="1:11" ht="14.4" thickBot="1" x14ac:dyDescent="0.3">
      <c r="A47" s="11"/>
      <c r="B47" s="126" t="s">
        <v>3</v>
      </c>
      <c r="C47" s="126"/>
      <c r="D47" s="126"/>
      <c r="E47" s="126"/>
      <c r="F47" s="15">
        <f>SUM(F43,F45)</f>
        <v>0</v>
      </c>
      <c r="G47" s="15"/>
      <c r="H47" s="15"/>
      <c r="I47" s="15">
        <f t="shared" ref="I47:K47" si="1">SUM(I43:I45)</f>
        <v>0</v>
      </c>
      <c r="J47" s="15"/>
      <c r="K47" s="15">
        <f t="shared" si="1"/>
        <v>0</v>
      </c>
    </row>
    <row r="48" spans="1:11" ht="15" thickTop="1" thickBot="1" x14ac:dyDescent="0.3">
      <c r="A48" s="1"/>
      <c r="B48" s="9" t="s">
        <v>71</v>
      </c>
      <c r="C48" s="130"/>
      <c r="D48" s="130"/>
      <c r="E48" s="130"/>
      <c r="F48" s="131">
        <f>('2. Budget Years 1-5'!Z52)</f>
        <v>0</v>
      </c>
      <c r="G48" s="204"/>
      <c r="H48" s="218"/>
      <c r="I48" s="131">
        <f>('2. Budget Years 1-5'!AB52)</f>
        <v>0</v>
      </c>
      <c r="J48" s="218"/>
      <c r="K48" s="131">
        <f>('2. Budget Years 1-5'!AD52)</f>
        <v>0</v>
      </c>
    </row>
    <row r="49" spans="3:3" ht="13.8" thickTop="1" x14ac:dyDescent="0.25"/>
    <row r="50" spans="3:3" x14ac:dyDescent="0.25">
      <c r="C50" t="s">
        <v>95</v>
      </c>
    </row>
  </sheetData>
  <sheetProtection sheet="1" objects="1" scenarios="1" selectLockedCells="1"/>
  <mergeCells count="5">
    <mergeCell ref="B9:C9"/>
    <mergeCell ref="A1:K3"/>
    <mergeCell ref="B5:K5"/>
    <mergeCell ref="B7:K7"/>
    <mergeCell ref="E9:J9"/>
  </mergeCells>
  <pageMargins left="0.45" right="0.45" top="0.75" bottom="0.75" header="0.3" footer="0.3"/>
  <pageSetup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7"/>
  <sheetViews>
    <sheetView showFormulas="1" workbookViewId="0">
      <selection activeCell="B7" sqref="B7"/>
    </sheetView>
  </sheetViews>
  <sheetFormatPr defaultRowHeight="13.2" x14ac:dyDescent="0.25"/>
  <sheetData>
    <row r="7" spans="2:2" x14ac:dyDescent="0.25">
      <c r="B7" s="7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 1. Salary</vt:lpstr>
      <vt:lpstr>2. Budget Years 1-5</vt:lpstr>
      <vt:lpstr>3. Summary Budget </vt:lpstr>
      <vt:lpstr>Sheet1</vt:lpstr>
      <vt:lpstr>'2. Budget Years 1-5'!Print_Area</vt:lpstr>
      <vt:lpstr>'3. Summary Budget '!Print_Area</vt:lpstr>
    </vt:vector>
  </TitlesOfParts>
  <Company>NDSU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NDSU LAN</dc:creator>
  <cp:lastModifiedBy>Shelly Sandstrom</cp:lastModifiedBy>
  <cp:lastPrinted>2013-08-12T13:37:27Z</cp:lastPrinted>
  <dcterms:created xsi:type="dcterms:W3CDTF">2006-12-28T21:33:23Z</dcterms:created>
  <dcterms:modified xsi:type="dcterms:W3CDTF">2017-03-09T19:09:24Z</dcterms:modified>
</cp:coreProperties>
</file>